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nps.School\staffdata$\SBM\Desktop\2026-27 Budget\Final Budget PLan\"/>
    </mc:Choice>
  </mc:AlternateContent>
  <xr:revisionPtr revIDLastSave="0" documentId="13_ncr:1_{A333C976-40FC-46F9-8912-64B36DDB4626}" xr6:coauthVersionLast="47" xr6:coauthVersionMax="47" xr10:uidLastSave="{00000000-0000-0000-0000-000000000000}"/>
  <bookViews>
    <workbookView xWindow="28680" yWindow="-120" windowWidth="29040" windowHeight="15720" xr2:uid="{784477E7-D9E7-4D78-9967-2EABF7F7DFF2}"/>
  </bookViews>
  <sheets>
    <sheet name="Sheet1" sheetId="1" r:id="rId1"/>
  </sheets>
  <externalReferences>
    <externalReference r:id="rId2"/>
  </externalReferences>
  <definedNames>
    <definedName name="CFR_Yr1">'[1]Budget Plan Year 1'!$B$8:$B$238</definedName>
    <definedName name="CFR_Yr2">'[1]Budget Plan Year 2'!$B$8:$B$232</definedName>
    <definedName name="CFR_Yr3">'[1]Budget Plan Year 3'!$B$8:$B$232</definedName>
    <definedName name="Exp_Yr1">'[1]Budget Plan Year 1'!$I$8:$I$238</definedName>
    <definedName name="Exp_Yr2">'[1]Budget Plan Year 2'!$E$8:$E$232</definedName>
    <definedName name="Exp_Yr3">'[1]Budget Plan Year 3'!$E$8:$E$232</definedName>
    <definedName name="Yr1_Percent">'[1]Budget Plan Year 1'!$B$8:$K$235</definedName>
    <definedName name="Yr2_Percent">'[1]Budget Plan Year 2'!$B$8:$G$229</definedName>
    <definedName name="Yr3_Percent">'[1]Budget Plan Year 3'!$B$8:$G$229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67" i="1" l="1"/>
  <c r="O66" i="1"/>
  <c r="O65" i="1"/>
  <c r="O64" i="1"/>
  <c r="O63" i="1"/>
  <c r="O62" i="1"/>
  <c r="O61" i="1"/>
  <c r="O60" i="1"/>
  <c r="O59" i="1"/>
  <c r="O58" i="1"/>
  <c r="O68" i="1" s="1"/>
  <c r="O57" i="1"/>
  <c r="O53" i="1"/>
  <c r="O52" i="1"/>
  <c r="O51" i="1"/>
  <c r="O50" i="1"/>
  <c r="O49" i="1"/>
  <c r="O48" i="1"/>
  <c r="O47" i="1"/>
  <c r="O54" i="1" s="1"/>
  <c r="O43" i="1"/>
  <c r="O42" i="1"/>
  <c r="O41" i="1"/>
  <c r="O40" i="1"/>
  <c r="O39" i="1"/>
  <c r="O38" i="1"/>
  <c r="O37" i="1"/>
  <c r="O36" i="1"/>
  <c r="O35" i="1"/>
  <c r="O34" i="1"/>
  <c r="O44" i="1" s="1"/>
  <c r="O33" i="1"/>
  <c r="O70" i="1" l="1"/>
</calcChain>
</file>

<file path=xl/sharedStrings.xml><?xml version="1.0" encoding="utf-8"?>
<sst xmlns="http://schemas.openxmlformats.org/spreadsheetml/2006/main" count="192" uniqueCount="174">
  <si>
    <t>Control</t>
  </si>
  <si>
    <t>DfE No</t>
  </si>
  <si>
    <t>Year 1</t>
  </si>
  <si>
    <t>Year 2</t>
  </si>
  <si>
    <t>Year 3</t>
  </si>
  <si>
    <t>E Code</t>
  </si>
  <si>
    <t>PUPIL FOCUSED</t>
  </si>
  <si>
    <t>Pupil Focused Revenue Brought Forward Balances</t>
  </si>
  <si>
    <t>OB01</t>
  </si>
  <si>
    <t>Pupil Focused Brought Forward-Committed</t>
  </si>
  <si>
    <t>OB01a</t>
  </si>
  <si>
    <t>Pupil Focused Brought Forward-Uncommitted</t>
  </si>
  <si>
    <t>OB01b</t>
  </si>
  <si>
    <t>Transfer from Community Focused B/fwd</t>
  </si>
  <si>
    <t>TOTAL</t>
  </si>
  <si>
    <t>Pupil Focused Revenue Funding &amp; Income</t>
  </si>
  <si>
    <t>I01</t>
  </si>
  <si>
    <t>Funds delegated by the Local Authority</t>
  </si>
  <si>
    <t>I02</t>
  </si>
  <si>
    <t>Funding for Sixth Form Students</t>
  </si>
  <si>
    <t>I03</t>
  </si>
  <si>
    <t>High Needs Top-Up Funding</t>
  </si>
  <si>
    <t>I04</t>
  </si>
  <si>
    <t>Funding for Minority Ethnic Pupils</t>
  </si>
  <si>
    <t>I05</t>
  </si>
  <si>
    <t>Pupil Premium</t>
  </si>
  <si>
    <t>I06</t>
  </si>
  <si>
    <t>Other Government Grants</t>
  </si>
  <si>
    <t>I07</t>
  </si>
  <si>
    <t>Other Grants and Payments Received</t>
  </si>
  <si>
    <t>I08a</t>
  </si>
  <si>
    <t>Income from Letting Premises</t>
  </si>
  <si>
    <t>I08b</t>
  </si>
  <si>
    <t>Other Income from Facilities &amp; Services</t>
  </si>
  <si>
    <t>I09</t>
  </si>
  <si>
    <t>Income from Catering</t>
  </si>
  <si>
    <t>I10</t>
  </si>
  <si>
    <t>Rcpts from Supply Teacher Insurance Claims</t>
  </si>
  <si>
    <t>I11</t>
  </si>
  <si>
    <t>Receipts from Other Insurance Claims</t>
  </si>
  <si>
    <t>I12</t>
  </si>
  <si>
    <t>Income from Contributions to Visits etc.</t>
  </si>
  <si>
    <t>I13</t>
  </si>
  <si>
    <t>Donations and/or Voluntary Funds</t>
  </si>
  <si>
    <t>I15</t>
  </si>
  <si>
    <t>Pupil Focused Extend. Sch Funding/Grants</t>
  </si>
  <si>
    <t>I18</t>
  </si>
  <si>
    <t>Additional Grant for Schools</t>
  </si>
  <si>
    <t>Pupil Focused Staffing</t>
  </si>
  <si>
    <t>E01</t>
  </si>
  <si>
    <t>Teaching Staff</t>
  </si>
  <si>
    <t>E02</t>
  </si>
  <si>
    <t>Supply Teaching Staff</t>
  </si>
  <si>
    <t>E03</t>
  </si>
  <si>
    <t xml:space="preserve">Education Support Staff </t>
  </si>
  <si>
    <t>E04</t>
  </si>
  <si>
    <t xml:space="preserve">Premises Staff </t>
  </si>
  <si>
    <t>E05</t>
  </si>
  <si>
    <t xml:space="preserve">Admin &amp; Clerical Staff </t>
  </si>
  <si>
    <t>E06</t>
  </si>
  <si>
    <t xml:space="preserve">Catering Staff </t>
  </si>
  <si>
    <t>E07</t>
  </si>
  <si>
    <t xml:space="preserve">Costs of Other Staff </t>
  </si>
  <si>
    <t>E08</t>
  </si>
  <si>
    <t>Indirect Employee Expenses</t>
  </si>
  <si>
    <t>E09</t>
  </si>
  <si>
    <t>Development &amp; Training</t>
  </si>
  <si>
    <t>E10</t>
  </si>
  <si>
    <t>Supply Teacher Insurance</t>
  </si>
  <si>
    <t>E11</t>
  </si>
  <si>
    <t>Staff Related Insurance</t>
  </si>
  <si>
    <t>Pupil Focused Premises</t>
  </si>
  <si>
    <t>E12</t>
  </si>
  <si>
    <t>Building Maintenance &amp; Improvement</t>
  </si>
  <si>
    <t>E13</t>
  </si>
  <si>
    <t>Grounds Maintenance &amp; Improvement</t>
  </si>
  <si>
    <t>E14</t>
  </si>
  <si>
    <t>Cleaning &amp; Caretaking</t>
  </si>
  <si>
    <t>E15</t>
  </si>
  <si>
    <t>Water &amp; Sewerage</t>
  </si>
  <si>
    <t>E16</t>
  </si>
  <si>
    <t>Energy</t>
  </si>
  <si>
    <t>E17</t>
  </si>
  <si>
    <t>Rates</t>
  </si>
  <si>
    <t>E18</t>
  </si>
  <si>
    <t>Other Occupation Costs</t>
  </si>
  <si>
    <t>Pupil Focused Supplies &amp; Services</t>
  </si>
  <si>
    <t>E19</t>
  </si>
  <si>
    <t>Learning Resources</t>
  </si>
  <si>
    <t>E20</t>
  </si>
  <si>
    <t>ICT Learning Resources</t>
  </si>
  <si>
    <t>E21</t>
  </si>
  <si>
    <t>Examination Fees</t>
  </si>
  <si>
    <t>E22</t>
  </si>
  <si>
    <t>Administrative Supplies</t>
  </si>
  <si>
    <t>E23</t>
  </si>
  <si>
    <t>Other Insurance Premiums</t>
  </si>
  <si>
    <t>E24</t>
  </si>
  <si>
    <t>Special Facilities</t>
  </si>
  <si>
    <t>E25</t>
  </si>
  <si>
    <t>Catering Supplies</t>
  </si>
  <si>
    <t>E26</t>
  </si>
  <si>
    <t>Agency Supply Teaching Staff</t>
  </si>
  <si>
    <t>E27</t>
  </si>
  <si>
    <t>Bought in Prof. Services - Curriculum</t>
  </si>
  <si>
    <t>E28</t>
  </si>
  <si>
    <t>Bought in Prof. Services - Other</t>
  </si>
  <si>
    <t>E30</t>
  </si>
  <si>
    <t>Direct Revenue Financing</t>
  </si>
  <si>
    <t>TOTAL - Pupil Focused Revenue Expenditure</t>
  </si>
  <si>
    <t>Pupil Focused Revenue Balances At Year-End</t>
  </si>
  <si>
    <t>Balance Brought Forward from Previous Yrs</t>
  </si>
  <si>
    <t>In-Year Surplus (Deficit)</t>
  </si>
  <si>
    <t>B01/02</t>
  </si>
  <si>
    <t>Total Balance To Carry Forward</t>
  </si>
  <si>
    <t xml:space="preserve">In-year Surplus(Deficit) as a % of b/f balance </t>
  </si>
  <si>
    <t>B01</t>
  </si>
  <si>
    <t>Committed Balance</t>
  </si>
  <si>
    <t>B02</t>
  </si>
  <si>
    <t>Uncomitted Balance</t>
  </si>
  <si>
    <t>Total Balance to Carry Forward</t>
  </si>
  <si>
    <t>COMMUNITY FOCUSED</t>
  </si>
  <si>
    <t>Community Focused Revenue Brought Forward Balances</t>
  </si>
  <si>
    <t>OB02</t>
  </si>
  <si>
    <t>Community Focused Brought Forward</t>
  </si>
  <si>
    <t>OB02a</t>
  </si>
  <si>
    <t>Transfer to Pupil Focused Brought Forward</t>
  </si>
  <si>
    <t>Community Focused Revenue Funding &amp; Income</t>
  </si>
  <si>
    <t>I16</t>
  </si>
  <si>
    <t>Community Focused Sch Funding/Grants</t>
  </si>
  <si>
    <t>I17</t>
  </si>
  <si>
    <t>Community Focused Sch Facilities Income</t>
  </si>
  <si>
    <t>Community Focused Revenue Expenditure</t>
  </si>
  <si>
    <t>E31</t>
  </si>
  <si>
    <t>Community Focused School Staff</t>
  </si>
  <si>
    <t>E32</t>
  </si>
  <si>
    <t>Community Focused School Costs</t>
  </si>
  <si>
    <t>Community Focused Revenue Balances At Year-End</t>
  </si>
  <si>
    <t>B06</t>
  </si>
  <si>
    <t>Balance to Carry Forward</t>
  </si>
  <si>
    <t>CAPITAL</t>
  </si>
  <si>
    <t>Capital Brought Forward Balances</t>
  </si>
  <si>
    <t>OB03a</t>
  </si>
  <si>
    <t>Devolved Formula Capital Balance</t>
  </si>
  <si>
    <t>OB03b</t>
  </si>
  <si>
    <t>Other Capital Balances</t>
  </si>
  <si>
    <t>Capital Funding and Income</t>
  </si>
  <si>
    <t>CI01</t>
  </si>
  <si>
    <t>Capital income</t>
  </si>
  <si>
    <t>CI03</t>
  </si>
  <si>
    <t>Voluntary or Private Income</t>
  </si>
  <si>
    <t>CI04</t>
  </si>
  <si>
    <t>Capital Expenditure</t>
  </si>
  <si>
    <t>CE01</t>
  </si>
  <si>
    <t>Acquisition of Land &amp; Existing Buildings</t>
  </si>
  <si>
    <t>CE02</t>
  </si>
  <si>
    <t>New Construction, Conversion &amp; Renovation</t>
  </si>
  <si>
    <t>CE03</t>
  </si>
  <si>
    <t>Vehicles, Plant, Equipment &amp; Machinery</t>
  </si>
  <si>
    <t>CE04</t>
  </si>
  <si>
    <t>Information &amp; Communication Technology</t>
  </si>
  <si>
    <t>Capital Balances At Year-End</t>
  </si>
  <si>
    <t>B03/05</t>
  </si>
  <si>
    <t>B03</t>
  </si>
  <si>
    <t>B05</t>
  </si>
  <si>
    <t>Other Capital Balance</t>
  </si>
  <si>
    <t>Nutfield Church CofE Primary School ~ Three Year Plan</t>
  </si>
  <si>
    <t>VA</t>
  </si>
  <si>
    <t>ECFE8719</t>
  </si>
  <si>
    <t>2026-27</t>
  </si>
  <si>
    <t>2027-28</t>
  </si>
  <si>
    <t>2028-29</t>
  </si>
  <si>
    <t>Prior Year</t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</si>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</sst>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£&quot;* #,##0.00_-;\-&quot;£&quot;* #,##0.00_-;_-&quot;£&quot;* &quot;-&quot;??_-;_-@_-"/>
    <numFmt numFmtId="43" formatCode="_-* #,##0.00_-;\-* #,##0.00_-;_-* &quot;-&quot;??_-;_-@_-"/>
    <numFmt numFmtId="165" formatCode="_(* #,##0_);_(* \(#,##0\);_(* &quot;-&quot;??_);_(@_)"/>
    <numFmt numFmtId="166" formatCode="0.0%"/>
    <numFmt numFmtId="170" formatCode="_-[$£-809]* #,##0_-;\-[$£-809]* #,##0_-;_-[$£-809]* &quot;-&quot;??_-;_-@_-"/>
    <numFmt numFmtId="174" formatCode="_-&quot;£&quot;* #,##0_-;\-&quot;£&quot;* #,##0_-;_-&quot;£&quot;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11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b/>
      <sz val="9"/>
      <color theme="8" tint="-0.249977111117893"/>
      <name val="Arial"/>
      <family val="2"/>
    </font>
    <font>
      <sz val="9"/>
      <color theme="8" tint="-0.249977111117893"/>
      <name val="Arial"/>
      <family val="2"/>
    </font>
    <font>
      <b/>
      <i/>
      <sz val="9"/>
      <color theme="8" tint="-0.249977111117893"/>
      <name val="Arial"/>
      <family val="2"/>
    </font>
    <font>
      <sz val="11"/>
      <color theme="8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4" fillId="2" borderId="4" xfId="0" applyFont="1" applyFill="1" applyBorder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1" fillId="2" borderId="0" xfId="0" applyFont="1" applyFill="1" applyAlignment="1">
      <alignment horizontal="center"/>
    </xf>
    <xf numFmtId="0" fontId="11" fillId="2" borderId="0" xfId="0" applyFont="1" applyFill="1" applyAlignment="1"/>
    <xf numFmtId="0" fontId="12" fillId="2" borderId="0" xfId="0" applyFont="1" applyFill="1" applyAlignment="1"/>
    <xf numFmtId="170" fontId="11" fillId="2" borderId="0" xfId="0" applyNumberFormat="1" applyFont="1" applyFill="1"/>
    <xf numFmtId="0" fontId="12" fillId="2" borderId="0" xfId="0" applyFont="1" applyFill="1"/>
    <xf numFmtId="170" fontId="11" fillId="2" borderId="0" xfId="0" applyNumberFormat="1" applyFont="1" applyFill="1" applyAlignment="1">
      <alignment horizontal="center"/>
    </xf>
    <xf numFmtId="170" fontId="11" fillId="2" borderId="0" xfId="1" applyNumberFormat="1" applyFont="1" applyFill="1"/>
    <xf numFmtId="165" fontId="12" fillId="2" borderId="0" xfId="1" applyNumberFormat="1" applyFont="1" applyFill="1" applyAlignment="1"/>
    <xf numFmtId="165" fontId="12" fillId="2" borderId="0" xfId="1" applyNumberFormat="1" applyFont="1" applyFill="1"/>
    <xf numFmtId="170" fontId="11" fillId="2" borderId="1" xfId="1" applyNumberFormat="1" applyFont="1" applyFill="1" applyBorder="1"/>
    <xf numFmtId="165" fontId="11" fillId="2" borderId="0" xfId="1" applyNumberFormat="1" applyFont="1" applyFill="1" applyBorder="1"/>
    <xf numFmtId="166" fontId="12" fillId="2" borderId="0" xfId="3" applyNumberFormat="1" applyFont="1" applyFill="1" applyAlignment="1">
      <alignment horizontal="center"/>
    </xf>
    <xf numFmtId="166" fontId="11" fillId="2" borderId="1" xfId="3" applyNumberFormat="1" applyFont="1" applyFill="1" applyBorder="1"/>
    <xf numFmtId="166" fontId="11" fillId="2" borderId="1" xfId="3" applyNumberFormat="1" applyFont="1" applyFill="1" applyBorder="1" applyAlignment="1">
      <alignment horizontal="center"/>
    </xf>
    <xf numFmtId="170" fontId="11" fillId="2" borderId="2" xfId="1" applyNumberFormat="1" applyFont="1" applyFill="1" applyBorder="1"/>
    <xf numFmtId="166" fontId="12" fillId="2" borderId="0" xfId="1" applyNumberFormat="1" applyFont="1" applyFill="1"/>
    <xf numFmtId="170" fontId="11" fillId="2" borderId="3" xfId="3" applyNumberFormat="1" applyFont="1" applyFill="1" applyBorder="1" applyProtection="1"/>
    <xf numFmtId="170" fontId="13" fillId="2" borderId="0" xfId="1" applyNumberFormat="1" applyFont="1" applyFill="1"/>
    <xf numFmtId="170" fontId="13" fillId="2" borderId="1" xfId="1" applyNumberFormat="1" applyFont="1" applyFill="1" applyBorder="1"/>
    <xf numFmtId="170" fontId="11" fillId="2" borderId="4" xfId="1" applyNumberFormat="1" applyFont="1" applyFill="1" applyBorder="1"/>
    <xf numFmtId="165" fontId="12" fillId="2" borderId="4" xfId="1" applyNumberFormat="1" applyFont="1" applyFill="1" applyBorder="1"/>
    <xf numFmtId="170" fontId="11" fillId="2" borderId="0" xfId="1" applyNumberFormat="1" applyFont="1" applyFill="1" applyBorder="1"/>
    <xf numFmtId="165" fontId="12" fillId="2" borderId="0" xfId="1" applyNumberFormat="1" applyFont="1" applyFill="1" applyBorder="1"/>
    <xf numFmtId="170" fontId="13" fillId="2" borderId="1" xfId="0" applyNumberFormat="1" applyFont="1" applyFill="1" applyBorder="1"/>
    <xf numFmtId="0" fontId="14" fillId="2" borderId="0" xfId="0" applyFont="1" applyFill="1"/>
    <xf numFmtId="0" fontId="0" fillId="2" borderId="0" xfId="0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44" fontId="5" fillId="2" borderId="0" xfId="2" applyFont="1" applyFill="1" applyAlignment="1">
      <alignment horizontal="center"/>
    </xf>
    <xf numFmtId="44" fontId="5" fillId="2" borderId="0" xfId="2" applyFont="1" applyFill="1" applyAlignment="1">
      <alignment horizontal="center"/>
    </xf>
    <xf numFmtId="44" fontId="4" fillId="2" borderId="0" xfId="2" applyFont="1" applyFill="1" applyAlignment="1">
      <alignment horizontal="center"/>
    </xf>
    <xf numFmtId="44" fontId="4" fillId="2" borderId="0" xfId="2" applyFont="1" applyFill="1"/>
    <xf numFmtId="44" fontId="5" fillId="2" borderId="0" xfId="2" applyFont="1" applyFill="1" applyBorder="1"/>
    <xf numFmtId="44" fontId="4" fillId="2" borderId="0" xfId="2" applyFont="1" applyFill="1" applyAlignment="1">
      <alignment horizontal="center"/>
    </xf>
    <xf numFmtId="44" fontId="4" fillId="2" borderId="4" xfId="2" applyFont="1" applyFill="1" applyBorder="1"/>
    <xf numFmtId="44" fontId="4" fillId="2" borderId="0" xfId="2" applyFont="1" applyFill="1" applyBorder="1"/>
    <xf numFmtId="174" fontId="4" fillId="2" borderId="0" xfId="2" applyNumberFormat="1" applyFont="1" applyFill="1"/>
    <xf numFmtId="174" fontId="5" fillId="2" borderId="1" xfId="2" applyNumberFormat="1" applyFont="1" applyFill="1" applyBorder="1"/>
    <xf numFmtId="174" fontId="5" fillId="2" borderId="2" xfId="2" applyNumberFormat="1" applyFont="1" applyFill="1" applyBorder="1"/>
    <xf numFmtId="174" fontId="5" fillId="2" borderId="3" xfId="2" applyNumberFormat="1" applyFont="1" applyFill="1" applyBorder="1" applyProtection="1"/>
    <xf numFmtId="174" fontId="7" fillId="2" borderId="0" xfId="2" applyNumberFormat="1" applyFont="1" applyFill="1"/>
    <xf numFmtId="174" fontId="8" fillId="2" borderId="1" xfId="2" applyNumberFormat="1" applyFont="1" applyFill="1" applyBorder="1"/>
    <xf numFmtId="174" fontId="5" fillId="2" borderId="0" xfId="2" applyNumberFormat="1" applyFont="1" applyFill="1" applyBorder="1"/>
    <xf numFmtId="174" fontId="4" fillId="2" borderId="4" xfId="2" applyNumberFormat="1" applyFont="1" applyFill="1" applyBorder="1"/>
    <xf numFmtId="174" fontId="4" fillId="2" borderId="0" xfId="2" applyNumberFormat="1" applyFont="1" applyFill="1" applyBorder="1"/>
    <xf numFmtId="9" fontId="5" fillId="2" borderId="0" xfId="3" applyFont="1" applyFill="1" applyAlignment="1">
      <alignment horizontal="center"/>
    </xf>
    <xf numFmtId="9" fontId="4" fillId="2" borderId="0" xfId="3" applyFont="1" applyFill="1"/>
    <xf numFmtId="9" fontId="5" fillId="2" borderId="0" xfId="3" applyFont="1" applyFill="1" applyBorder="1"/>
    <xf numFmtId="9" fontId="4" fillId="2" borderId="0" xfId="3" applyFont="1" applyFill="1" applyAlignment="1">
      <alignment horizontal="center"/>
    </xf>
    <xf numFmtId="9" fontId="5" fillId="2" borderId="1" xfId="3" applyFont="1" applyFill="1" applyBorder="1"/>
    <xf numFmtId="9" fontId="5" fillId="2" borderId="1" xfId="3" applyFont="1" applyFill="1" applyBorder="1" applyAlignment="1">
      <alignment horizontal="center"/>
    </xf>
    <xf numFmtId="9" fontId="4" fillId="2" borderId="4" xfId="3" applyFont="1" applyFill="1" applyBorder="1"/>
    <xf numFmtId="9" fontId="4" fillId="2" borderId="0" xfId="3" applyFont="1" applyFill="1" applyBorder="1"/>
    <xf numFmtId="9" fontId="0" fillId="2" borderId="0" xfId="3" applyFont="1" applyFill="1"/>
  </cellXfs>
  <cellStyles count="4">
    <cellStyle name="Comma" xfId="1" builtinId="3"/>
    <cellStyle name="Currency" xfId="2" builtinId="4"/>
    <cellStyle name="Normal" xfId="0" builtinId="0"/>
    <cellStyle name="Per 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instream%20School%20Final%20Budget%20Plan%202026-2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School &amp; Other Info"/>
      <sheetName val="Current Year Outturn"/>
      <sheetName val="Budget Plan Year 1"/>
      <sheetName val="Budget Plan Year 2"/>
      <sheetName val="Budget Plan Year 3"/>
      <sheetName val="3 Year Summary"/>
      <sheetName val="School's assumptions"/>
      <sheetName val="Notes"/>
      <sheetName val="Tranche Calculation"/>
      <sheetName val="setups"/>
      <sheetName val="lookups"/>
    </sheetNames>
    <sheetDataSet>
      <sheetData sheetId="0"/>
      <sheetData sheetId="1"/>
      <sheetData sheetId="2"/>
      <sheetData sheetId="3">
        <row r="8">
          <cell r="B8" t="str">
            <v>OB01</v>
          </cell>
          <cell r="C8" t="str">
            <v>Committed Revenue Balances</v>
          </cell>
          <cell r="E8">
            <v>0</v>
          </cell>
          <cell r="I8">
            <v>0</v>
          </cell>
        </row>
        <row r="9">
          <cell r="B9" t="str">
            <v>OB01a</v>
          </cell>
          <cell r="C9" t="str">
            <v>Uncomitted Revenue Balances</v>
          </cell>
          <cell r="E9">
            <v>95144</v>
          </cell>
          <cell r="I9">
            <v>95144</v>
          </cell>
        </row>
        <row r="10">
          <cell r="B10" t="str">
            <v>OB01b</v>
          </cell>
          <cell r="C10" t="str">
            <v>Tfr from Community Focused B/Fwd (links line OB02a)</v>
          </cell>
          <cell r="E10">
            <v>41062</v>
          </cell>
          <cell r="I10">
            <v>41062</v>
          </cell>
        </row>
        <row r="11">
          <cell r="B11" t="str">
            <v>TOTAL - Pupil Focused Brought Forward Balances</v>
          </cell>
          <cell r="E11">
            <v>136206</v>
          </cell>
          <cell r="G11">
            <v>0</v>
          </cell>
          <cell r="I11">
            <v>136206</v>
          </cell>
        </row>
        <row r="12">
          <cell r="B12" t="str">
            <v>PUPIL FOCUSED REVENUE FUNDING &amp; INCOME</v>
          </cell>
        </row>
        <row r="13">
          <cell r="C13" t="str">
            <v>Funds Delegated by the Local Authority</v>
          </cell>
          <cell r="E13" t="str">
            <v>Central</v>
          </cell>
          <cell r="G13" t="str">
            <v>Local</v>
          </cell>
          <cell r="I13" t="str">
            <v>Total</v>
          </cell>
        </row>
        <row r="14">
          <cell r="B14" t="str">
            <v>I01</v>
          </cell>
          <cell r="C14" t="str">
            <v>Delegated formula funding (budget share)</v>
          </cell>
          <cell r="E14">
            <v>1113567</v>
          </cell>
          <cell r="I14">
            <v>1113567</v>
          </cell>
        </row>
        <row r="15">
          <cell r="B15" t="str">
            <v>I01</v>
          </cell>
          <cell r="C15" t="str">
            <v>De-delegation &amp; central services levy - enter as negative</v>
          </cell>
          <cell r="E15">
            <v>-17893</v>
          </cell>
          <cell r="I15">
            <v>-17893</v>
          </cell>
        </row>
        <row r="16">
          <cell r="B16" t="str">
            <v>I01</v>
          </cell>
          <cell r="C16" t="str">
            <v>Minimum funding guarantee protection</v>
          </cell>
          <cell r="E16">
            <v>0</v>
          </cell>
          <cell r="I16">
            <v>0</v>
          </cell>
        </row>
        <row r="17">
          <cell r="B17" t="str">
            <v>I01</v>
          </cell>
          <cell r="C17" t="str">
            <v>SEN Centre Place Funding (excluding post 16 places)</v>
          </cell>
          <cell r="E17">
            <v>0</v>
          </cell>
          <cell r="I17">
            <v>0</v>
          </cell>
        </row>
        <row r="18">
          <cell r="B18" t="str">
            <v>I01</v>
          </cell>
          <cell r="C18" t="str">
            <v>Early Years Single Funding Formula</v>
          </cell>
          <cell r="E18">
            <v>0</v>
          </cell>
          <cell r="I18">
            <v>0</v>
          </cell>
        </row>
        <row r="19">
          <cell r="B19" t="str">
            <v>I01</v>
          </cell>
          <cell r="C19" t="str">
            <v>Early Years Pupil Premium</v>
          </cell>
          <cell r="E19">
            <v>0</v>
          </cell>
          <cell r="I19">
            <v>0</v>
          </cell>
        </row>
        <row r="20">
          <cell r="B20" t="str">
            <v>I01</v>
          </cell>
          <cell r="C20" t="str">
            <v>Growing Schools Funding</v>
          </cell>
          <cell r="E20">
            <v>0</v>
          </cell>
          <cell r="I20">
            <v>0</v>
          </cell>
        </row>
        <row r="21">
          <cell r="B21" t="str">
            <v>I01</v>
          </cell>
          <cell r="C21" t="str">
            <v>Falling rolls fund allocations</v>
          </cell>
          <cell r="E21">
            <v>0</v>
          </cell>
          <cell r="I21">
            <v>0</v>
          </cell>
        </row>
        <row r="22">
          <cell r="B22" t="str">
            <v>I01</v>
          </cell>
          <cell r="C22" t="str">
            <v>Funding for Vacancies in existing bulge/additional classes</v>
          </cell>
          <cell r="E22">
            <v>0</v>
          </cell>
          <cell r="I22">
            <v>0</v>
          </cell>
        </row>
        <row r="23">
          <cell r="B23" t="str">
            <v>I01</v>
          </cell>
          <cell r="C23" t="str">
            <v>Prior Year Vacancy adjustment</v>
          </cell>
          <cell r="E23">
            <v>0</v>
          </cell>
          <cell r="I23">
            <v>0</v>
          </cell>
        </row>
        <row r="24">
          <cell r="B24" t="str">
            <v>I01</v>
          </cell>
          <cell r="C24" t="str">
            <v>Prior Year Contingency adjustment - enter as negative</v>
          </cell>
          <cell r="E24">
            <v>0</v>
          </cell>
          <cell r="I24">
            <v>0</v>
          </cell>
        </row>
        <row r="25">
          <cell r="B25" t="str">
            <v>I01</v>
          </cell>
          <cell r="C25" t="str">
            <v>Estimate of Employers National Insurance Contributions Grant</v>
          </cell>
          <cell r="I25">
            <v>0</v>
          </cell>
        </row>
        <row r="26">
          <cell r="B26" t="str">
            <v>I01</v>
          </cell>
          <cell r="C26" t="str">
            <v>FEET funding paid as income</v>
          </cell>
          <cell r="G26">
            <v>0</v>
          </cell>
          <cell r="I26">
            <v>0</v>
          </cell>
        </row>
        <row r="27">
          <cell r="B27" t="str">
            <v>I01</v>
          </cell>
          <cell r="C27" t="str">
            <v>Other I01 funding - please overtype this box to specify</v>
          </cell>
          <cell r="E27">
            <v>0</v>
          </cell>
          <cell r="I27">
            <v>0</v>
          </cell>
        </row>
        <row r="28">
          <cell r="B28" t="str">
            <v>I01</v>
          </cell>
          <cell r="C28" t="str">
            <v>Other I01 funding - please overtype this box to specify</v>
          </cell>
          <cell r="E28">
            <v>0</v>
          </cell>
          <cell r="I28">
            <v>0</v>
          </cell>
        </row>
        <row r="29">
          <cell r="B29" t="str">
            <v>I01</v>
          </cell>
          <cell r="C29" t="str">
            <v>Other I01 funding - please overtype this box to specify</v>
          </cell>
          <cell r="I29">
            <v>0</v>
          </cell>
        </row>
        <row r="30">
          <cell r="B30" t="str">
            <v>I01</v>
          </cell>
          <cell r="C30" t="str">
            <v>Other I01 funding - please overtype this box to specify</v>
          </cell>
          <cell r="I30">
            <v>0</v>
          </cell>
        </row>
        <row r="31">
          <cell r="B31" t="str">
            <v>I01</v>
          </cell>
          <cell r="C31" t="str">
            <v>Other I01 funding - please overtype this box to specify</v>
          </cell>
          <cell r="I31">
            <v>0</v>
          </cell>
        </row>
        <row r="32">
          <cell r="C32" t="str">
            <v>TOTAL (I01)</v>
          </cell>
          <cell r="E32">
            <v>1095674</v>
          </cell>
          <cell r="G32">
            <v>0</v>
          </cell>
          <cell r="I32">
            <v>1095674</v>
          </cell>
        </row>
        <row r="34">
          <cell r="C34" t="str">
            <v>Funding for Sixth Form Students</v>
          </cell>
        </row>
        <row r="35">
          <cell r="B35" t="str">
            <v>I02</v>
          </cell>
          <cell r="C35" t="str">
            <v>Sixth form funding from ESFA including sixth form SEN centre place funding</v>
          </cell>
          <cell r="E35">
            <v>0</v>
          </cell>
          <cell r="I35">
            <v>0</v>
          </cell>
        </row>
        <row r="36">
          <cell r="B36" t="str">
            <v>I02</v>
          </cell>
          <cell r="C36" t="str">
            <v>Teachers' Pension Grant (TPSECG) - Sixth Forms ONLY</v>
          </cell>
          <cell r="E36">
            <v>0</v>
          </cell>
          <cell r="I36">
            <v>0</v>
          </cell>
        </row>
        <row r="37">
          <cell r="B37" t="str">
            <v>I02</v>
          </cell>
          <cell r="C37" t="str">
            <v>Post 16 Core Schools Budget Grant  - Sixth Forms ONLY</v>
          </cell>
          <cell r="E37">
            <v>0</v>
          </cell>
          <cell r="I37">
            <v>0</v>
          </cell>
        </row>
        <row r="38">
          <cell r="C38" t="str">
            <v>TOTAL (I02)</v>
          </cell>
          <cell r="E38">
            <v>0</v>
          </cell>
          <cell r="G38">
            <v>0</v>
          </cell>
          <cell r="I38">
            <v>0</v>
          </cell>
        </row>
        <row r="40">
          <cell r="C40" t="str">
            <v>High Needs Top-Up Funding</v>
          </cell>
        </row>
        <row r="41">
          <cell r="B41" t="str">
            <v>I03</v>
          </cell>
          <cell r="C41" t="str">
            <v>SEN Centre pupil top-up funding - full year estimate</v>
          </cell>
          <cell r="E41">
            <v>0</v>
          </cell>
          <cell r="I41">
            <v>0</v>
          </cell>
        </row>
        <row r="42">
          <cell r="B42" t="str">
            <v>I03</v>
          </cell>
          <cell r="C42" t="str">
            <v>IPSB (EHCP Points funding) - full year estimate</v>
          </cell>
          <cell r="E42">
            <v>19191</v>
          </cell>
          <cell r="I42">
            <v>19191</v>
          </cell>
        </row>
        <row r="43">
          <cell r="B43" t="str">
            <v>I03</v>
          </cell>
          <cell r="C43" t="str">
            <v>Other I03 funding - please overtype this box to specify</v>
          </cell>
          <cell r="E43">
            <v>0</v>
          </cell>
          <cell r="I43">
            <v>0</v>
          </cell>
        </row>
        <row r="44">
          <cell r="B44" t="str">
            <v>I03</v>
          </cell>
          <cell r="C44" t="str">
            <v>Income from Other Local Authorities</v>
          </cell>
          <cell r="G44">
            <v>0</v>
          </cell>
          <cell r="I44">
            <v>0</v>
          </cell>
        </row>
        <row r="45">
          <cell r="C45" t="str">
            <v>TOTAL (I03)</v>
          </cell>
          <cell r="E45">
            <v>19191</v>
          </cell>
          <cell r="G45">
            <v>0</v>
          </cell>
          <cell r="I45">
            <v>19191</v>
          </cell>
        </row>
        <row r="47">
          <cell r="C47" t="str">
            <v>Funding for Minority Ethnic Pupils</v>
          </cell>
        </row>
        <row r="48">
          <cell r="B48" t="str">
            <v>I04</v>
          </cell>
          <cell r="C48" t="str">
            <v>Minority Ethnic Funding</v>
          </cell>
          <cell r="E48">
            <v>0</v>
          </cell>
          <cell r="I48">
            <v>0</v>
          </cell>
        </row>
        <row r="49">
          <cell r="B49" t="str">
            <v>I04</v>
          </cell>
          <cell r="C49" t="str">
            <v>Minority Ethnic Funding from Other Local Authorities</v>
          </cell>
          <cell r="G49">
            <v>0</v>
          </cell>
          <cell r="I49">
            <v>0</v>
          </cell>
        </row>
        <row r="50">
          <cell r="C50" t="str">
            <v>TOTAL (I04)</v>
          </cell>
          <cell r="E50">
            <v>0</v>
          </cell>
          <cell r="G50">
            <v>0</v>
          </cell>
          <cell r="I50">
            <v>0</v>
          </cell>
        </row>
        <row r="52">
          <cell r="C52" t="str">
            <v>Pupil Premium</v>
          </cell>
        </row>
        <row r="53">
          <cell r="B53" t="str">
            <v>I05</v>
          </cell>
          <cell r="C53" t="str">
            <v>Deprivation Pupil Premium</v>
          </cell>
          <cell r="E53">
            <v>27270</v>
          </cell>
          <cell r="I53">
            <v>27270</v>
          </cell>
        </row>
        <row r="54">
          <cell r="B54" t="str">
            <v>I05</v>
          </cell>
          <cell r="C54" t="str">
            <v>Looked After Child (LAC) Pupil Premium</v>
          </cell>
          <cell r="E54">
            <v>0</v>
          </cell>
          <cell r="I54">
            <v>0</v>
          </cell>
        </row>
        <row r="55">
          <cell r="B55" t="str">
            <v>I05</v>
          </cell>
          <cell r="C55" t="str">
            <v>Post LAC (Adopted) Pupil Premium</v>
          </cell>
          <cell r="E55">
            <v>0</v>
          </cell>
          <cell r="I55">
            <v>0</v>
          </cell>
        </row>
        <row r="56">
          <cell r="B56" t="str">
            <v>I05</v>
          </cell>
          <cell r="C56" t="str">
            <v>Service Pupil Premium</v>
          </cell>
          <cell r="E56">
            <v>0</v>
          </cell>
          <cell r="I56">
            <v>0</v>
          </cell>
        </row>
        <row r="57">
          <cell r="B57" t="str">
            <v>I05</v>
          </cell>
          <cell r="C57" t="str">
            <v>Pupil Premium Income from Other Local Authorities</v>
          </cell>
          <cell r="G57">
            <v>0</v>
          </cell>
          <cell r="I57">
            <v>0</v>
          </cell>
        </row>
        <row r="58">
          <cell r="C58" t="str">
            <v>TOTAL (I05)</v>
          </cell>
          <cell r="E58">
            <v>27270</v>
          </cell>
          <cell r="G58">
            <v>0</v>
          </cell>
          <cell r="I58">
            <v>27270</v>
          </cell>
        </row>
        <row r="60">
          <cell r="C60" t="str">
            <v>Other Government Grants</v>
          </cell>
        </row>
        <row r="61">
          <cell r="B61" t="str">
            <v>I06</v>
          </cell>
          <cell r="C61" t="str">
            <v>Funding from SCC</v>
          </cell>
          <cell r="I61">
            <v>0</v>
          </cell>
        </row>
        <row r="62">
          <cell r="B62" t="str">
            <v>I06</v>
          </cell>
          <cell r="C62" t="str">
            <v>Income</v>
          </cell>
          <cell r="I62">
            <v>0</v>
          </cell>
        </row>
        <row r="63">
          <cell r="C63" t="str">
            <v>TOTAL (I06)</v>
          </cell>
          <cell r="E63">
            <v>0</v>
          </cell>
          <cell r="G63">
            <v>0</v>
          </cell>
          <cell r="I63">
            <v>0</v>
          </cell>
        </row>
        <row r="65">
          <cell r="B65" t="str">
            <v>I07</v>
          </cell>
          <cell r="C65" t="str">
            <v>Other Grants &amp; Payments (I07)</v>
          </cell>
          <cell r="I65">
            <v>0</v>
          </cell>
        </row>
        <row r="66">
          <cell r="C66" t="str">
            <v>Income from Premises &amp; Facilities &amp; Services</v>
          </cell>
        </row>
        <row r="67">
          <cell r="B67" t="str">
            <v>I08a</v>
          </cell>
          <cell r="C67" t="str">
            <v>Income from letting premises</v>
          </cell>
          <cell r="G67">
            <v>3000</v>
          </cell>
          <cell r="I67">
            <v>3000</v>
          </cell>
        </row>
        <row r="68">
          <cell r="B68" t="str">
            <v>I08b</v>
          </cell>
          <cell r="C68" t="str">
            <v>Outreach/Nurture Group Funding</v>
          </cell>
          <cell r="I68">
            <v>0</v>
          </cell>
        </row>
        <row r="69">
          <cell r="B69" t="str">
            <v>I08b</v>
          </cell>
          <cell r="C69" t="str">
            <v>Rents</v>
          </cell>
          <cell r="E69">
            <v>2925</v>
          </cell>
          <cell r="I69">
            <v>2925</v>
          </cell>
        </row>
        <row r="70">
          <cell r="B70" t="str">
            <v>I08b</v>
          </cell>
          <cell r="C70" t="str">
            <v>Other I08b income - please overtype this box to specify</v>
          </cell>
          <cell r="I70">
            <v>0</v>
          </cell>
        </row>
        <row r="71">
          <cell r="C71" t="str">
            <v>TOTAL (I08)</v>
          </cell>
          <cell r="E71">
            <v>2925</v>
          </cell>
          <cell r="G71">
            <v>3000</v>
          </cell>
          <cell r="I71">
            <v>5925</v>
          </cell>
        </row>
        <row r="73">
          <cell r="B73" t="str">
            <v>I09</v>
          </cell>
          <cell r="C73" t="str">
            <v>Income from Catering</v>
          </cell>
          <cell r="E73">
            <v>0</v>
          </cell>
          <cell r="G73">
            <v>36227</v>
          </cell>
          <cell r="I73">
            <v>36227</v>
          </cell>
        </row>
        <row r="74">
          <cell r="B74" t="str">
            <v>I10</v>
          </cell>
          <cell r="C74" t="str">
            <v>Receipts from Supply Teacher Insurance Claims</v>
          </cell>
          <cell r="E74">
            <v>0</v>
          </cell>
          <cell r="I74">
            <v>0</v>
          </cell>
        </row>
        <row r="75">
          <cell r="B75" t="str">
            <v>I11</v>
          </cell>
          <cell r="C75" t="str">
            <v>Receipts from other insurance claims</v>
          </cell>
          <cell r="E75">
            <v>0</v>
          </cell>
          <cell r="I75">
            <v>0</v>
          </cell>
        </row>
        <row r="76">
          <cell r="B76" t="str">
            <v>I12</v>
          </cell>
          <cell r="C76" t="str">
            <v>Income from Contributions to visits</v>
          </cell>
          <cell r="E76">
            <v>0</v>
          </cell>
          <cell r="G76">
            <v>4944</v>
          </cell>
          <cell r="I76">
            <v>4944</v>
          </cell>
        </row>
        <row r="77">
          <cell r="B77" t="str">
            <v>I13</v>
          </cell>
          <cell r="C77" t="str">
            <v>Donations and/or voluntary funds</v>
          </cell>
          <cell r="E77">
            <v>0</v>
          </cell>
          <cell r="G77">
            <v>2500</v>
          </cell>
          <cell r="I77">
            <v>2500</v>
          </cell>
        </row>
        <row r="78">
          <cell r="B78" t="str">
            <v>I15</v>
          </cell>
          <cell r="C78" t="str">
            <v>Pupil Focused Extended School Grants</v>
          </cell>
          <cell r="E78">
            <v>0</v>
          </cell>
          <cell r="I78">
            <v>0</v>
          </cell>
        </row>
        <row r="80">
          <cell r="C80" t="str">
            <v>Additional Grants for Schools</v>
          </cell>
        </row>
        <row r="81">
          <cell r="B81" t="str">
            <v>I18</v>
          </cell>
          <cell r="C81" t="str">
            <v>Primary PE Grant (I18D)</v>
          </cell>
          <cell r="E81">
            <v>18030</v>
          </cell>
          <cell r="I81">
            <v>18030</v>
          </cell>
        </row>
        <row r="82">
          <cell r="B82" t="str">
            <v>I18</v>
          </cell>
          <cell r="C82" t="str">
            <v>Universal Infant Free School Meals Grant (I18D)</v>
          </cell>
          <cell r="E82">
            <v>38863</v>
          </cell>
          <cell r="I82">
            <v>38863</v>
          </cell>
        </row>
        <row r="83">
          <cell r="B83" t="str">
            <v>I18</v>
          </cell>
          <cell r="C83" t="str">
            <v>2026 to 2027 Inclusive Mainstream Fund</v>
          </cell>
          <cell r="E83">
            <v>8400</v>
          </cell>
          <cell r="I83">
            <v>8400</v>
          </cell>
        </row>
        <row r="84">
          <cell r="B84" t="str">
            <v>I18</v>
          </cell>
          <cell r="C84" t="str">
            <v>Other I18 funding - please overtype this box to specify</v>
          </cell>
          <cell r="I84">
            <v>0</v>
          </cell>
        </row>
        <row r="85">
          <cell r="B85" t="str">
            <v>I18</v>
          </cell>
          <cell r="C85" t="str">
            <v>Other I18 funding - please overtype this box to specify</v>
          </cell>
          <cell r="E85">
            <v>0</v>
          </cell>
          <cell r="I85">
            <v>0</v>
          </cell>
        </row>
        <row r="86">
          <cell r="C86" t="str">
            <v>TOTAL (I18)</v>
          </cell>
          <cell r="E86">
            <v>65293</v>
          </cell>
          <cell r="G86">
            <v>0</v>
          </cell>
          <cell r="I86">
            <v>65293</v>
          </cell>
        </row>
        <row r="88">
          <cell r="B88" t="str">
            <v>TOTAL - Pupil Focused Revenue Funding &amp; Income</v>
          </cell>
          <cell r="E88">
            <v>1210353</v>
          </cell>
          <cell r="G88">
            <v>46671</v>
          </cell>
          <cell r="I88">
            <v>1257024</v>
          </cell>
        </row>
        <row r="91">
          <cell r="B91" t="str">
            <v>PUPIL FOCUSED REVENUE EXPENDITURE</v>
          </cell>
        </row>
        <row r="92">
          <cell r="B92" t="str">
            <v>STAFFING</v>
          </cell>
          <cell r="E92" t="str">
            <v>Central</v>
          </cell>
          <cell r="G92" t="str">
            <v>Local</v>
          </cell>
          <cell r="I92" t="str">
            <v>Total</v>
          </cell>
        </row>
        <row r="93">
          <cell r="B93" t="str">
            <v>E01</v>
          </cell>
          <cell r="C93" t="str">
            <v>Teaching Staff</v>
          </cell>
          <cell r="E93">
            <v>662268</v>
          </cell>
          <cell r="I93">
            <v>662268</v>
          </cell>
          <cell r="K93">
            <v>0.5471692968910723</v>
          </cell>
        </row>
        <row r="94">
          <cell r="B94" t="str">
            <v>E02</v>
          </cell>
          <cell r="C94" t="str">
            <v>Supply Teaching Staff</v>
          </cell>
          <cell r="I94">
            <v>0</v>
          </cell>
          <cell r="K94">
            <v>0</v>
          </cell>
        </row>
        <row r="95">
          <cell r="B95" t="str">
            <v>E03</v>
          </cell>
          <cell r="C95" t="str">
            <v xml:space="preserve">Education Support Staff </v>
          </cell>
          <cell r="E95">
            <v>142589</v>
          </cell>
          <cell r="I95">
            <v>142589</v>
          </cell>
          <cell r="K95">
            <v>0.11780778004433418</v>
          </cell>
        </row>
        <row r="96">
          <cell r="B96" t="str">
            <v>E04</v>
          </cell>
          <cell r="C96" t="str">
            <v xml:space="preserve">Premises Staff </v>
          </cell>
          <cell r="E96">
            <v>41289</v>
          </cell>
          <cell r="I96">
            <v>41289</v>
          </cell>
          <cell r="K96">
            <v>3.4113188466505226E-2</v>
          </cell>
        </row>
        <row r="97">
          <cell r="B97" t="str">
            <v>E05</v>
          </cell>
          <cell r="C97" t="str">
            <v xml:space="preserve">Admin &amp; Clerical Staff </v>
          </cell>
          <cell r="E97">
            <v>97558</v>
          </cell>
          <cell r="I97">
            <v>97558</v>
          </cell>
          <cell r="K97">
            <v>8.0602931541459394E-2</v>
          </cell>
        </row>
        <row r="98">
          <cell r="B98" t="str">
            <v>E06</v>
          </cell>
          <cell r="C98" t="str">
            <v xml:space="preserve">Catering Staff </v>
          </cell>
          <cell r="E98">
            <v>0</v>
          </cell>
          <cell r="I98">
            <v>0</v>
          </cell>
          <cell r="K98">
            <v>0</v>
          </cell>
        </row>
        <row r="99">
          <cell r="B99" t="str">
            <v>E07</v>
          </cell>
          <cell r="C99" t="str">
            <v xml:space="preserve">Costs of Other Staff </v>
          </cell>
          <cell r="E99">
            <v>27618</v>
          </cell>
          <cell r="I99">
            <v>27618</v>
          </cell>
          <cell r="K99">
            <v>2.2818136527112339E-2</v>
          </cell>
        </row>
        <row r="100">
          <cell r="B100" t="str">
            <v>E08</v>
          </cell>
          <cell r="C100" t="str">
            <v>Indirect Employee Exp. (inc apprenticeship levy if applicable)</v>
          </cell>
          <cell r="E100">
            <v>0</v>
          </cell>
          <cell r="G100">
            <v>1000</v>
          </cell>
          <cell r="I100">
            <v>1000</v>
          </cell>
          <cell r="K100">
            <v>8.2620524756000938E-4</v>
          </cell>
        </row>
        <row r="101">
          <cell r="B101" t="str">
            <v>E09</v>
          </cell>
          <cell r="C101" t="str">
            <v>Development &amp; Training</v>
          </cell>
          <cell r="E101">
            <v>0</v>
          </cell>
          <cell r="G101">
            <v>3000</v>
          </cell>
          <cell r="I101">
            <v>3000</v>
          </cell>
          <cell r="K101">
            <v>2.4786157426800281E-3</v>
          </cell>
        </row>
        <row r="102">
          <cell r="B102" t="str">
            <v>E10</v>
          </cell>
          <cell r="C102" t="str">
            <v>Supply Teacher Insurance</v>
          </cell>
          <cell r="E102">
            <v>0</v>
          </cell>
          <cell r="G102">
            <v>8500</v>
          </cell>
          <cell r="I102">
            <v>8500</v>
          </cell>
          <cell r="K102">
            <v>7.0227446042600795E-3</v>
          </cell>
        </row>
        <row r="103">
          <cell r="B103" t="str">
            <v>E11</v>
          </cell>
          <cell r="C103" t="str">
            <v>Staff Related Insurance</v>
          </cell>
          <cell r="E103">
            <v>0</v>
          </cell>
          <cell r="G103">
            <v>0</v>
          </cell>
          <cell r="I103">
            <v>0</v>
          </cell>
          <cell r="K103">
            <v>0</v>
          </cell>
        </row>
        <row r="104">
          <cell r="B104" t="str">
            <v>TOTAL STAFFING</v>
          </cell>
          <cell r="E104">
            <v>971322</v>
          </cell>
          <cell r="G104">
            <v>12500</v>
          </cell>
          <cell r="I104">
            <v>983822</v>
          </cell>
          <cell r="K104">
            <v>0.81283889906498352</v>
          </cell>
        </row>
        <row r="106">
          <cell r="B106" t="str">
            <v>PREMISES</v>
          </cell>
          <cell r="E106" t="str">
            <v>Central</v>
          </cell>
          <cell r="G106" t="str">
            <v>Local</v>
          </cell>
          <cell r="I106" t="str">
            <v>Total</v>
          </cell>
        </row>
        <row r="107">
          <cell r="B107" t="str">
            <v>E12</v>
          </cell>
          <cell r="C107" t="str">
            <v>Building Maintenance &amp; Improvement</v>
          </cell>
          <cell r="G107">
            <v>8100</v>
          </cell>
          <cell r="I107">
            <v>8100</v>
          </cell>
          <cell r="K107">
            <v>6.6922625052360761E-3</v>
          </cell>
        </row>
        <row r="108">
          <cell r="B108" t="str">
            <v>E13</v>
          </cell>
          <cell r="C108" t="str">
            <v>Grounds Maintenance &amp; Improvement</v>
          </cell>
          <cell r="G108">
            <v>12000</v>
          </cell>
          <cell r="I108">
            <v>12000</v>
          </cell>
          <cell r="K108">
            <v>9.9144629707201126E-3</v>
          </cell>
        </row>
        <row r="109">
          <cell r="B109" t="str">
            <v>E14</v>
          </cell>
          <cell r="C109" t="str">
            <v>Cleaning &amp; Caretaking</v>
          </cell>
          <cell r="G109">
            <v>11680</v>
          </cell>
          <cell r="I109">
            <v>11680</v>
          </cell>
          <cell r="K109">
            <v>9.6500772915009084E-3</v>
          </cell>
        </row>
        <row r="110">
          <cell r="B110" t="str">
            <v>E15</v>
          </cell>
          <cell r="C110" t="str">
            <v>Water &amp; Sewerage</v>
          </cell>
          <cell r="G110">
            <v>2907</v>
          </cell>
          <cell r="I110">
            <v>2907</v>
          </cell>
          <cell r="K110">
            <v>2.4017786546569474E-3</v>
          </cell>
        </row>
        <row r="111">
          <cell r="B111" t="str">
            <v>E16</v>
          </cell>
          <cell r="C111" t="str">
            <v>Energy</v>
          </cell>
          <cell r="G111">
            <v>12619</v>
          </cell>
          <cell r="I111">
            <v>12619</v>
          </cell>
          <cell r="K111">
            <v>1.0425884018959757E-2</v>
          </cell>
        </row>
        <row r="112">
          <cell r="B112" t="str">
            <v>E17</v>
          </cell>
          <cell r="C112" t="str">
            <v>Rates</v>
          </cell>
          <cell r="E112">
            <v>4926</v>
          </cell>
          <cell r="I112">
            <v>4926</v>
          </cell>
          <cell r="K112">
            <v>4.0698870494806057E-3</v>
          </cell>
        </row>
        <row r="113">
          <cell r="B113" t="str">
            <v>E18</v>
          </cell>
          <cell r="C113" t="str">
            <v>Other Occupation Costs</v>
          </cell>
          <cell r="G113">
            <v>7080</v>
          </cell>
          <cell r="I113">
            <v>7080</v>
          </cell>
          <cell r="K113">
            <v>5.8495331527248663E-3</v>
          </cell>
        </row>
        <row r="114">
          <cell r="B114" t="str">
            <v>TOTAL PREMISES</v>
          </cell>
          <cell r="E114">
            <v>4926</v>
          </cell>
          <cell r="G114">
            <v>54386</v>
          </cell>
          <cell r="I114">
            <v>59312</v>
          </cell>
          <cell r="K114">
            <v>4.9003885643279274E-2</v>
          </cell>
        </row>
        <row r="116">
          <cell r="B116" t="str">
            <v>SUPPLIES &amp; SERVICES</v>
          </cell>
          <cell r="E116" t="str">
            <v>Central</v>
          </cell>
          <cell r="G116" t="str">
            <v>Local</v>
          </cell>
          <cell r="I116" t="str">
            <v>Total</v>
          </cell>
        </row>
        <row r="117">
          <cell r="B117" t="str">
            <v>E19</v>
          </cell>
          <cell r="C117" t="str">
            <v>Learning Resources (NOT ICT equipment)</v>
          </cell>
          <cell r="G117">
            <v>33400</v>
          </cell>
          <cell r="I117">
            <v>33400</v>
          </cell>
          <cell r="K117">
            <v>2.7595255268504312E-2</v>
          </cell>
        </row>
        <row r="118">
          <cell r="B118" t="str">
            <v>E20</v>
          </cell>
          <cell r="C118" t="str">
            <v>ICT Learning Resources</v>
          </cell>
          <cell r="G118">
            <v>24550</v>
          </cell>
          <cell r="I118">
            <v>24550</v>
          </cell>
          <cell r="K118">
            <v>2.0283338827598231E-2</v>
          </cell>
        </row>
        <row r="119">
          <cell r="B119" t="str">
            <v>E21</v>
          </cell>
          <cell r="C119" t="str">
            <v>Examination Fees</v>
          </cell>
          <cell r="G119">
            <v>0</v>
          </cell>
          <cell r="I119">
            <v>0</v>
          </cell>
          <cell r="K119">
            <v>0</v>
          </cell>
        </row>
        <row r="120">
          <cell r="B120" t="str">
            <v>E22</v>
          </cell>
          <cell r="C120" t="str">
            <v>Administrative Supplies</v>
          </cell>
          <cell r="G120">
            <v>9008</v>
          </cell>
          <cell r="I120">
            <v>9008</v>
          </cell>
          <cell r="K120">
            <v>7.4424568700205643E-3</v>
          </cell>
        </row>
        <row r="121">
          <cell r="B121" t="str">
            <v>E23</v>
          </cell>
          <cell r="C121" t="str">
            <v>Other Insurance Premiums</v>
          </cell>
          <cell r="E121">
            <v>5757</v>
          </cell>
          <cell r="I121">
            <v>5757</v>
          </cell>
          <cell r="K121">
            <v>4.7564636102029739E-3</v>
          </cell>
        </row>
        <row r="122">
          <cell r="B122" t="str">
            <v>E24</v>
          </cell>
          <cell r="C122" t="str">
            <v>Special Facilities</v>
          </cell>
          <cell r="G122">
            <v>0</v>
          </cell>
          <cell r="I122">
            <v>0</v>
          </cell>
          <cell r="K122">
            <v>0</v>
          </cell>
        </row>
        <row r="123">
          <cell r="B123" t="str">
            <v>E25</v>
          </cell>
          <cell r="C123" t="str">
            <v>Catering Supplies</v>
          </cell>
          <cell r="G123">
            <v>75090</v>
          </cell>
          <cell r="I123">
            <v>75090</v>
          </cell>
          <cell r="K123">
            <v>6.2039752039281103E-2</v>
          </cell>
        </row>
        <row r="124">
          <cell r="B124" t="str">
            <v>E26</v>
          </cell>
          <cell r="C124" t="str">
            <v>Agency Supply Teaching Staff</v>
          </cell>
          <cell r="G124">
            <v>2560</v>
          </cell>
          <cell r="I124">
            <v>2560</v>
          </cell>
          <cell r="K124">
            <v>2.1150854337536238E-3</v>
          </cell>
        </row>
        <row r="125">
          <cell r="B125" t="str">
            <v>E27</v>
          </cell>
          <cell r="C125" t="str">
            <v>Bought in Professional Services - Curriculum</v>
          </cell>
          <cell r="G125">
            <v>18106</v>
          </cell>
          <cell r="I125">
            <v>18106</v>
          </cell>
          <cell r="K125">
            <v>1.4959272212321529E-2</v>
          </cell>
        </row>
        <row r="126">
          <cell r="B126" t="str">
            <v>E28</v>
          </cell>
          <cell r="C126" t="str">
            <v>Bought in Professional Services - Other</v>
          </cell>
          <cell r="E126">
            <v>3983</v>
          </cell>
          <cell r="G126">
            <v>24143</v>
          </cell>
          <cell r="I126">
            <v>28126</v>
          </cell>
          <cell r="K126">
            <v>2.3237848792872821E-2</v>
          </cell>
        </row>
        <row r="127">
          <cell r="B127" t="str">
            <v>E30</v>
          </cell>
          <cell r="C127" t="str">
            <v>Direct Revenue Financing (Revenue Cont. to Capital)</v>
          </cell>
          <cell r="G127">
            <v>41062</v>
          </cell>
          <cell r="I127">
            <v>41062</v>
          </cell>
          <cell r="K127">
            <v>3.3925639875309103E-2</v>
          </cell>
        </row>
        <row r="128">
          <cell r="B128" t="str">
            <v>TOTAL SUPPLIES &amp; SERVICES</v>
          </cell>
          <cell r="E128">
            <v>9740</v>
          </cell>
          <cell r="G128">
            <v>227919</v>
          </cell>
          <cell r="I128">
            <v>237659</v>
          </cell>
          <cell r="K128">
            <v>0.19635511292986427</v>
          </cell>
        </row>
        <row r="130">
          <cell r="B130" t="str">
            <v>TOTAL - Pupil Focused Revenue Expenditure</v>
          </cell>
          <cell r="E130">
            <v>985988</v>
          </cell>
          <cell r="F130">
            <v>0</v>
          </cell>
          <cell r="G130">
            <v>294805</v>
          </cell>
          <cell r="I130">
            <v>1280793</v>
          </cell>
          <cell r="K130">
            <v>1.058197897638127</v>
          </cell>
        </row>
        <row r="132">
          <cell r="B132" t="str">
            <v>PUPIL FOCUSED REVENUE BALANCES AT YEAR-END</v>
          </cell>
        </row>
        <row r="133">
          <cell r="B133" t="str">
            <v>B01</v>
          </cell>
          <cell r="C133" t="str">
            <v>Committed revenue balances</v>
          </cell>
        </row>
        <row r="134">
          <cell r="B134" t="str">
            <v>B02</v>
          </cell>
          <cell r="C134" t="str">
            <v>Uncommitted revenue balances</v>
          </cell>
          <cell r="I134">
            <v>112437</v>
          </cell>
        </row>
        <row r="135">
          <cell r="B135" t="str">
            <v>TOTAL BALANCE TO CARRY FORWARD</v>
          </cell>
          <cell r="I135">
            <v>112437</v>
          </cell>
          <cell r="K135" t="str">
            <v>Surplus</v>
          </cell>
        </row>
        <row r="137">
          <cell r="B137" t="str">
            <v>In-Year Surplus or Deficit</v>
          </cell>
          <cell r="I137">
            <v>-23769</v>
          </cell>
          <cell r="K137" t="str">
            <v>Deficit</v>
          </cell>
        </row>
        <row r="140">
          <cell r="B140" t="str">
            <v>COMMUNITY FOCUSED REVENUE BALANCES BROUGHT FORWARD - from previous financial year</v>
          </cell>
        </row>
        <row r="141">
          <cell r="E141" t="str">
            <v>Central</v>
          </cell>
          <cell r="G141" t="str">
            <v>Local</v>
          </cell>
          <cell r="I141" t="str">
            <v>Total</v>
          </cell>
        </row>
        <row r="142">
          <cell r="B142" t="str">
            <v>OB02</v>
          </cell>
          <cell r="C142" t="str">
            <v>Community Focused School Balances</v>
          </cell>
          <cell r="E142">
            <v>171670</v>
          </cell>
          <cell r="I142">
            <v>171670</v>
          </cell>
        </row>
        <row r="143">
          <cell r="B143" t="str">
            <v>OB02a</v>
          </cell>
          <cell r="C143" t="str">
            <v>Trf to Pupil Focused Brought Forward (Links to line OB01b)</v>
          </cell>
          <cell r="E143">
            <v>-41062</v>
          </cell>
          <cell r="I143">
            <v>-41062</v>
          </cell>
        </row>
        <row r="144">
          <cell r="B144" t="str">
            <v>TOTAL - Community Focused Brought Forward Balances</v>
          </cell>
          <cell r="E144">
            <v>130608</v>
          </cell>
          <cell r="G144">
            <v>0</v>
          </cell>
          <cell r="I144">
            <v>130608</v>
          </cell>
        </row>
        <row r="146">
          <cell r="B146" t="str">
            <v>COMMUNITY FOCUSED REVENUE FUNDING &amp; INCOME</v>
          </cell>
        </row>
        <row r="147">
          <cell r="C147" t="str">
            <v>Community Focused School Funding and/or grants</v>
          </cell>
          <cell r="E147" t="str">
            <v>Central</v>
          </cell>
          <cell r="G147" t="str">
            <v>Local</v>
          </cell>
          <cell r="I147" t="str">
            <v>Total</v>
          </cell>
        </row>
        <row r="148">
          <cell r="B148" t="str">
            <v>I16</v>
          </cell>
          <cell r="C148" t="str">
            <v>Delegated Funds</v>
          </cell>
          <cell r="I148">
            <v>0</v>
          </cell>
        </row>
        <row r="149">
          <cell r="B149" t="str">
            <v>I16</v>
          </cell>
          <cell r="C149" t="str">
            <v>Other I16 funding - please overtype this box to specify</v>
          </cell>
          <cell r="I149">
            <v>0</v>
          </cell>
        </row>
        <row r="150">
          <cell r="B150" t="str">
            <v>I16</v>
          </cell>
          <cell r="C150" t="str">
            <v>Other I16 funding - please overtype this box to specify</v>
          </cell>
          <cell r="I150">
            <v>0</v>
          </cell>
        </row>
        <row r="151">
          <cell r="B151" t="str">
            <v>I16</v>
          </cell>
          <cell r="C151" t="str">
            <v>Early Years Funded Entitlement</v>
          </cell>
          <cell r="I151">
            <v>0</v>
          </cell>
        </row>
        <row r="152">
          <cell r="B152" t="str">
            <v>I16</v>
          </cell>
          <cell r="C152" t="str">
            <v>Other I16 income - please overtype this box to specify</v>
          </cell>
          <cell r="I152">
            <v>0</v>
          </cell>
        </row>
        <row r="153">
          <cell r="C153" t="str">
            <v>TOTAL (I16)</v>
          </cell>
          <cell r="E153">
            <v>0</v>
          </cell>
          <cell r="G153">
            <v>0</v>
          </cell>
          <cell r="I153">
            <v>0</v>
          </cell>
        </row>
        <row r="155">
          <cell r="C155" t="str">
            <v>Community Focused School Facilities Income</v>
          </cell>
        </row>
        <row r="156">
          <cell r="B156" t="str">
            <v>I17</v>
          </cell>
          <cell r="C156" t="str">
            <v>Fees</v>
          </cell>
          <cell r="G156">
            <v>131890</v>
          </cell>
          <cell r="I156">
            <v>131890</v>
          </cell>
        </row>
        <row r="157">
          <cell r="B157" t="str">
            <v>I17</v>
          </cell>
          <cell r="C157" t="str">
            <v>Lettings/Service Charge</v>
          </cell>
          <cell r="I157">
            <v>0</v>
          </cell>
        </row>
        <row r="158">
          <cell r="B158" t="str">
            <v>I17</v>
          </cell>
          <cell r="C158" t="str">
            <v>Other I17 income - please overtype this box to specify</v>
          </cell>
          <cell r="I158">
            <v>0</v>
          </cell>
        </row>
        <row r="159">
          <cell r="B159" t="str">
            <v>I17</v>
          </cell>
          <cell r="C159" t="str">
            <v>Other I17 income - please overtype this box to specify</v>
          </cell>
          <cell r="I159">
            <v>0</v>
          </cell>
        </row>
        <row r="160">
          <cell r="C160" t="str">
            <v>TOTAL (I17)</v>
          </cell>
          <cell r="E160">
            <v>0</v>
          </cell>
          <cell r="G160">
            <v>131890</v>
          </cell>
          <cell r="I160">
            <v>131890</v>
          </cell>
        </row>
        <row r="162">
          <cell r="B162" t="str">
            <v>TOTAL - Community Focused Revenue Funding &amp; Income</v>
          </cell>
          <cell r="E162">
            <v>0</v>
          </cell>
          <cell r="G162">
            <v>131890</v>
          </cell>
          <cell r="I162">
            <v>131890</v>
          </cell>
        </row>
        <row r="164">
          <cell r="B164" t="str">
            <v>COMMUNITY FOCUSED REVENUE EXPENDITURE</v>
          </cell>
        </row>
        <row r="165">
          <cell r="B165" t="str">
            <v>STAFFING</v>
          </cell>
        </row>
        <row r="166">
          <cell r="C166" t="str">
            <v>Community Focused School Staff</v>
          </cell>
          <cell r="E166" t="str">
            <v>Central</v>
          </cell>
          <cell r="G166" t="str">
            <v>Local</v>
          </cell>
          <cell r="I166" t="str">
            <v>Total</v>
          </cell>
        </row>
        <row r="167">
          <cell r="B167" t="str">
            <v>E31</v>
          </cell>
          <cell r="C167" t="str">
            <v>Operational Staff</v>
          </cell>
          <cell r="E167">
            <v>65417</v>
          </cell>
          <cell r="I167">
            <v>65417</v>
          </cell>
        </row>
        <row r="168">
          <cell r="B168" t="str">
            <v>E31</v>
          </cell>
          <cell r="C168" t="str">
            <v>Support Staff</v>
          </cell>
          <cell r="E168">
            <v>5304</v>
          </cell>
          <cell r="I168">
            <v>5304</v>
          </cell>
        </row>
        <row r="169">
          <cell r="C169" t="str">
            <v>TOTAL (E31)</v>
          </cell>
          <cell r="E169">
            <v>70721</v>
          </cell>
          <cell r="G169">
            <v>0</v>
          </cell>
          <cell r="I169">
            <v>70721</v>
          </cell>
        </row>
        <row r="171">
          <cell r="C171" t="str">
            <v>Community Focused School Costs</v>
          </cell>
        </row>
        <row r="172">
          <cell r="B172" t="str">
            <v>E32</v>
          </cell>
          <cell r="C172" t="str">
            <v>Indirect Employee Expenses</v>
          </cell>
          <cell r="I172">
            <v>0</v>
          </cell>
        </row>
        <row r="173">
          <cell r="B173" t="str">
            <v>E32</v>
          </cell>
          <cell r="C173" t="str">
            <v>Training</v>
          </cell>
          <cell r="G173">
            <v>150</v>
          </cell>
          <cell r="I173">
            <v>150</v>
          </cell>
        </row>
        <row r="174">
          <cell r="B174" t="str">
            <v>E32</v>
          </cell>
          <cell r="C174" t="str">
            <v>Recruitment</v>
          </cell>
          <cell r="G174">
            <v>300</v>
          </cell>
          <cell r="I174">
            <v>300</v>
          </cell>
        </row>
        <row r="175">
          <cell r="B175" t="str">
            <v>E32</v>
          </cell>
          <cell r="C175" t="str">
            <v>Other E32 employee costs - please overtype this box to specify</v>
          </cell>
          <cell r="I175">
            <v>0</v>
          </cell>
        </row>
        <row r="176">
          <cell r="B176" t="str">
            <v>E32</v>
          </cell>
          <cell r="C176" t="str">
            <v>Other E32 employee costs - please overtype this box to specify</v>
          </cell>
          <cell r="I176">
            <v>0</v>
          </cell>
        </row>
        <row r="178">
          <cell r="B178" t="str">
            <v>PREMISES</v>
          </cell>
        </row>
        <row r="179">
          <cell r="C179" t="str">
            <v>Community Focused School Costs (Continued)</v>
          </cell>
        </row>
        <row r="180">
          <cell r="B180" t="str">
            <v>E32</v>
          </cell>
          <cell r="C180" t="str">
            <v>Building maintenance/contracts</v>
          </cell>
          <cell r="I180">
            <v>0</v>
          </cell>
        </row>
        <row r="181">
          <cell r="B181" t="str">
            <v>E32</v>
          </cell>
          <cell r="C181" t="str">
            <v>Grounds maintenance</v>
          </cell>
          <cell r="I181">
            <v>0</v>
          </cell>
        </row>
        <row r="182">
          <cell r="B182" t="str">
            <v>E32</v>
          </cell>
          <cell r="C182" t="str">
            <v>Cleaning</v>
          </cell>
          <cell r="G182">
            <v>1300</v>
          </cell>
          <cell r="I182">
            <v>1300</v>
          </cell>
        </row>
        <row r="183">
          <cell r="B183" t="str">
            <v>E32</v>
          </cell>
          <cell r="C183" t="str">
            <v>Utilities</v>
          </cell>
          <cell r="G183">
            <v>1100</v>
          </cell>
          <cell r="I183">
            <v>1100</v>
          </cell>
        </row>
        <row r="184">
          <cell r="B184" t="str">
            <v>E32</v>
          </cell>
          <cell r="C184" t="str">
            <v>Rates</v>
          </cell>
          <cell r="I184">
            <v>0</v>
          </cell>
        </row>
        <row r="185">
          <cell r="B185" t="str">
            <v>E32</v>
          </cell>
          <cell r="C185" t="str">
            <v>Other E32 premises costs - please overtype this box to specify</v>
          </cell>
          <cell r="I185">
            <v>0</v>
          </cell>
        </row>
        <row r="186">
          <cell r="B186" t="str">
            <v>E32</v>
          </cell>
          <cell r="C186" t="str">
            <v>Other E32 premises costs - please overtype this box to specify</v>
          </cell>
          <cell r="I186">
            <v>0</v>
          </cell>
        </row>
        <row r="188">
          <cell r="B188" t="str">
            <v>SUPPLIES &amp; SERVICES</v>
          </cell>
        </row>
        <row r="189">
          <cell r="C189" t="str">
            <v>Community Focused School Costs (Continued)</v>
          </cell>
        </row>
        <row r="190">
          <cell r="B190" t="str">
            <v>E32</v>
          </cell>
          <cell r="C190" t="str">
            <v>Consumables &amp; Resources</v>
          </cell>
          <cell r="I190">
            <v>0</v>
          </cell>
        </row>
        <row r="191">
          <cell r="B191" t="str">
            <v>E32</v>
          </cell>
          <cell r="C191" t="str">
            <v>Equipment</v>
          </cell>
          <cell r="G191">
            <v>150</v>
          </cell>
          <cell r="I191">
            <v>150</v>
          </cell>
        </row>
        <row r="192">
          <cell r="B192" t="str">
            <v>E32</v>
          </cell>
          <cell r="C192" t="str">
            <v>Administration services</v>
          </cell>
          <cell r="G192">
            <v>120</v>
          </cell>
          <cell r="I192">
            <v>120</v>
          </cell>
        </row>
        <row r="193">
          <cell r="B193" t="str">
            <v>E32</v>
          </cell>
          <cell r="C193" t="str">
            <v>Other insurance</v>
          </cell>
          <cell r="I193">
            <v>0</v>
          </cell>
        </row>
        <row r="194">
          <cell r="B194" t="str">
            <v>E32</v>
          </cell>
          <cell r="C194" t="str">
            <v>Bought-in services</v>
          </cell>
          <cell r="I194">
            <v>0</v>
          </cell>
        </row>
        <row r="195">
          <cell r="B195" t="str">
            <v>E32</v>
          </cell>
          <cell r="C195" t="str">
            <v>Ark Food</v>
          </cell>
          <cell r="G195">
            <v>6438</v>
          </cell>
          <cell r="I195">
            <v>6438</v>
          </cell>
        </row>
        <row r="196">
          <cell r="B196" t="str">
            <v>E32</v>
          </cell>
          <cell r="C196" t="str">
            <v>Other E32 supplies &amp; services costs - please overtype this box to specify</v>
          </cell>
          <cell r="I196">
            <v>0</v>
          </cell>
        </row>
        <row r="197">
          <cell r="B197" t="str">
            <v>E32</v>
          </cell>
          <cell r="C197" t="str">
            <v>Other E32 supplies &amp; services costs - please overtype this box to specify</v>
          </cell>
          <cell r="I197">
            <v>0</v>
          </cell>
        </row>
        <row r="198">
          <cell r="B198" t="str">
            <v>E32</v>
          </cell>
          <cell r="C198" t="str">
            <v>Other E32 supplies &amp; services costs - please overtype this box to specify</v>
          </cell>
          <cell r="I198">
            <v>0</v>
          </cell>
        </row>
        <row r="199">
          <cell r="C199" t="str">
            <v>TOTAL (E32)</v>
          </cell>
          <cell r="E199">
            <v>0</v>
          </cell>
          <cell r="G199">
            <v>9558</v>
          </cell>
          <cell r="I199">
            <v>9558</v>
          </cell>
        </row>
        <row r="201">
          <cell r="B201" t="str">
            <v>TOTAL - Community Focused Revenue Expenditure</v>
          </cell>
          <cell r="E201">
            <v>70721</v>
          </cell>
          <cell r="G201">
            <v>9558</v>
          </cell>
          <cell r="I201">
            <v>80279</v>
          </cell>
        </row>
        <row r="203">
          <cell r="B203" t="str">
            <v>COMMUNITY FOCUSED REVENUE BALANCES AT YEAR-END</v>
          </cell>
        </row>
        <row r="204">
          <cell r="B204" t="str">
            <v>B06</v>
          </cell>
          <cell r="C204" t="str">
            <v>Balance to Carry Forward</v>
          </cell>
          <cell r="I204">
            <v>182219</v>
          </cell>
          <cell r="K204" t="str">
            <v>Surplus</v>
          </cell>
        </row>
        <row r="206">
          <cell r="B206" t="str">
            <v>In-Year Surplus or Deficit</v>
          </cell>
          <cell r="I206">
            <v>51611</v>
          </cell>
          <cell r="K206" t="str">
            <v>Surplus</v>
          </cell>
        </row>
        <row r="208">
          <cell r="B208" t="str">
            <v>VA Schools - Capital funds/expenditure administered by the Governors or Diocese should NOT be included below:</v>
          </cell>
        </row>
        <row r="209">
          <cell r="B209" t="str">
            <v>CAPITAL BALANCES BROUGHT FORWARD</v>
          </cell>
        </row>
        <row r="210">
          <cell r="B210" t="str">
            <v>FROM PREVIOUS FINANCIAL YEAR</v>
          </cell>
          <cell r="E210" t="str">
            <v>Central</v>
          </cell>
          <cell r="G210" t="str">
            <v>Local</v>
          </cell>
          <cell r="I210" t="str">
            <v>Total</v>
          </cell>
        </row>
        <row r="211">
          <cell r="B211" t="str">
            <v>OB03a</v>
          </cell>
          <cell r="C211" t="str">
            <v>Devolved Formula Capital Balance</v>
          </cell>
          <cell r="I211">
            <v>0</v>
          </cell>
        </row>
        <row r="212">
          <cell r="B212" t="str">
            <v>OB03b</v>
          </cell>
          <cell r="C212" t="str">
            <v>Other Capital Balances</v>
          </cell>
          <cell r="I212">
            <v>0</v>
          </cell>
        </row>
        <row r="213">
          <cell r="B213" t="str">
            <v>TOTAL - Capital Brought Forward Balances</v>
          </cell>
          <cell r="E213">
            <v>0</v>
          </cell>
          <cell r="G213">
            <v>0</v>
          </cell>
          <cell r="I213">
            <v>0</v>
          </cell>
        </row>
        <row r="215">
          <cell r="B215" t="str">
            <v>CAPITAL FUNDING &amp; INCOME</v>
          </cell>
        </row>
        <row r="216">
          <cell r="B216" t="str">
            <v>CI01</v>
          </cell>
          <cell r="C216" t="str">
            <v>Devolved Formula Capital</v>
          </cell>
          <cell r="I216">
            <v>0</v>
          </cell>
        </row>
        <row r="217">
          <cell r="B217" t="str">
            <v>CI01</v>
          </cell>
          <cell r="C217" t="str">
            <v>Miscellaneous Capital Grants</v>
          </cell>
          <cell r="I217">
            <v>0</v>
          </cell>
        </row>
        <row r="218">
          <cell r="C218" t="str">
            <v>TOTAL</v>
          </cell>
          <cell r="E218">
            <v>0</v>
          </cell>
          <cell r="G218">
            <v>0</v>
          </cell>
          <cell r="I218">
            <v>0</v>
          </cell>
        </row>
        <row r="220">
          <cell r="B220" t="str">
            <v>CI03</v>
          </cell>
          <cell r="C220" t="str">
            <v>Private Income</v>
          </cell>
          <cell r="I220">
            <v>0</v>
          </cell>
        </row>
        <row r="221">
          <cell r="B221" t="str">
            <v>CI04</v>
          </cell>
          <cell r="C221" t="str">
            <v>Direct revenue financing (revenue contributions to capital linked to E30)</v>
          </cell>
          <cell r="G221">
            <v>41062</v>
          </cell>
          <cell r="I221">
            <v>41062</v>
          </cell>
        </row>
        <row r="223">
          <cell r="B223" t="str">
            <v>TOTAL - Capital Funding &amp; Income</v>
          </cell>
          <cell r="E223">
            <v>0</v>
          </cell>
          <cell r="G223">
            <v>41062</v>
          </cell>
          <cell r="I223">
            <v>41062</v>
          </cell>
        </row>
        <row r="225">
          <cell r="B225" t="str">
            <v>CAPITAL EXPENDITURE</v>
          </cell>
          <cell r="E225" t="str">
            <v>Central</v>
          </cell>
          <cell r="G225" t="str">
            <v>Local</v>
          </cell>
          <cell r="I225" t="str">
            <v>Total</v>
          </cell>
        </row>
        <row r="226">
          <cell r="B226" t="str">
            <v>CE01</v>
          </cell>
          <cell r="C226" t="str">
            <v>Acquisition of land and existing buildings</v>
          </cell>
          <cell r="I226">
            <v>0</v>
          </cell>
        </row>
        <row r="227">
          <cell r="B227" t="str">
            <v>CE02</v>
          </cell>
          <cell r="C227" t="str">
            <v>New construction, conversion and renovation</v>
          </cell>
          <cell r="G227">
            <v>29700</v>
          </cell>
          <cell r="I227">
            <v>29700</v>
          </cell>
        </row>
        <row r="228">
          <cell r="B228" t="str">
            <v>CE03</v>
          </cell>
          <cell r="C228" t="str">
            <v>Vehicles, plant, equipment &amp; machinery</v>
          </cell>
          <cell r="G228">
            <v>11362</v>
          </cell>
          <cell r="I228">
            <v>11362</v>
          </cell>
        </row>
        <row r="229">
          <cell r="B229" t="str">
            <v>CE04</v>
          </cell>
          <cell r="C229" t="str">
            <v>Information and communication technology</v>
          </cell>
          <cell r="I229">
            <v>0</v>
          </cell>
        </row>
        <row r="231">
          <cell r="B231" t="str">
            <v>TOTAL - Capital Expenditure</v>
          </cell>
          <cell r="E231">
            <v>0</v>
          </cell>
          <cell r="G231">
            <v>41062</v>
          </cell>
          <cell r="I231">
            <v>41062</v>
          </cell>
        </row>
        <row r="233">
          <cell r="B233" t="str">
            <v>CAPITAL BALANCES AT YEAR-END</v>
          </cell>
        </row>
        <row r="234">
          <cell r="B234" t="str">
            <v>B03</v>
          </cell>
          <cell r="C234" t="str">
            <v>Devolved Formula Capital balance</v>
          </cell>
        </row>
        <row r="235">
          <cell r="B235" t="str">
            <v>B05</v>
          </cell>
          <cell r="C235" t="str">
            <v>Other Capital Balances</v>
          </cell>
          <cell r="I235">
            <v>0</v>
          </cell>
        </row>
        <row r="236">
          <cell r="B236" t="str">
            <v>TOTAL BALANCE TO CARRY FORWARD</v>
          </cell>
          <cell r="I236">
            <v>0</v>
          </cell>
        </row>
        <row r="238">
          <cell r="B238" t="str">
            <v>In-Year Surplus or Deficit</v>
          </cell>
          <cell r="I238">
            <v>0</v>
          </cell>
        </row>
      </sheetData>
      <sheetData sheetId="4">
        <row r="8">
          <cell r="B8" t="str">
            <v>OB01</v>
          </cell>
          <cell r="C8" t="str">
            <v>Committed Revenue Balances - links to Year 1</v>
          </cell>
          <cell r="E8">
            <v>0</v>
          </cell>
        </row>
        <row r="9">
          <cell r="B9" t="str">
            <v>OB01a</v>
          </cell>
          <cell r="C9" t="str">
            <v>Uncomitted Revenue Balances - links to Year 1</v>
          </cell>
          <cell r="E9">
            <v>112437</v>
          </cell>
        </row>
        <row r="10">
          <cell r="B10" t="str">
            <v>OB01b</v>
          </cell>
          <cell r="C10" t="str">
            <v>Tfr from Community Focused B/Fwd (links line OB02a)</v>
          </cell>
          <cell r="E10">
            <v>56950</v>
          </cell>
        </row>
        <row r="11">
          <cell r="B11" t="str">
            <v>TOTAL - Pupil Focused Brought Forward Balances</v>
          </cell>
          <cell r="E11">
            <v>169387</v>
          </cell>
        </row>
        <row r="12">
          <cell r="B12" t="str">
            <v>PUPIL FOCUSED REVENUE FUNDING &amp; INCOME</v>
          </cell>
        </row>
        <row r="13">
          <cell r="C13" t="str">
            <v>Funds Delegated by the Local Authority</v>
          </cell>
        </row>
        <row r="14">
          <cell r="B14" t="str">
            <v>I01</v>
          </cell>
          <cell r="C14" t="str">
            <v>Delegated formula funding (budget share)</v>
          </cell>
          <cell r="E14">
            <v>1113567</v>
          </cell>
        </row>
        <row r="15">
          <cell r="B15" t="str">
            <v>I01</v>
          </cell>
          <cell r="C15" t="str">
            <v>De-delegation &amp; central services levy - enter as negative</v>
          </cell>
          <cell r="E15">
            <v>-17893</v>
          </cell>
        </row>
        <row r="16">
          <cell r="B16" t="str">
            <v>I01</v>
          </cell>
          <cell r="C16" t="str">
            <v>Minimum funding guarantee protection</v>
          </cell>
        </row>
        <row r="17">
          <cell r="B17" t="str">
            <v>I01</v>
          </cell>
          <cell r="C17" t="str">
            <v>SEN Centre Place Funding (excluding post 16 places)</v>
          </cell>
        </row>
        <row r="18">
          <cell r="B18" t="str">
            <v>I01</v>
          </cell>
          <cell r="C18" t="str">
            <v>Early Years Single Funding Formula</v>
          </cell>
        </row>
        <row r="19">
          <cell r="B19" t="str">
            <v>I01</v>
          </cell>
          <cell r="C19" t="str">
            <v>Early Years Pupil Premium</v>
          </cell>
        </row>
        <row r="20">
          <cell r="B20" t="str">
            <v>I01</v>
          </cell>
          <cell r="C20" t="str">
            <v>Growing Schools Funding</v>
          </cell>
        </row>
        <row r="21">
          <cell r="B21" t="str">
            <v>I01</v>
          </cell>
          <cell r="C21" t="str">
            <v>Falling rolls fund allocations</v>
          </cell>
        </row>
        <row r="22">
          <cell r="B22" t="str">
            <v>I01</v>
          </cell>
          <cell r="C22" t="str">
            <v>Funding for Vacancies in existing bulge/additional classes</v>
          </cell>
        </row>
        <row r="23">
          <cell r="B23" t="str">
            <v>I01</v>
          </cell>
          <cell r="C23" t="str">
            <v>Prior Year Vacancy adjustment</v>
          </cell>
        </row>
        <row r="24">
          <cell r="B24" t="str">
            <v>I01</v>
          </cell>
          <cell r="C24" t="str">
            <v>Prior Year Contingency adjustment - enter as negative</v>
          </cell>
        </row>
        <row r="25">
          <cell r="B25" t="str">
            <v>I01</v>
          </cell>
          <cell r="C25" t="str">
            <v>Estimate of Employers National Insurance Contributions Grant</v>
          </cell>
        </row>
        <row r="26">
          <cell r="B26" t="str">
            <v>I01</v>
          </cell>
          <cell r="C26" t="str">
            <v>FEET funding paid as income</v>
          </cell>
        </row>
        <row r="27">
          <cell r="B27" t="str">
            <v>I01</v>
          </cell>
          <cell r="C27" t="str">
            <v>Other I01 funding - please overtype this box to specify</v>
          </cell>
        </row>
        <row r="28">
          <cell r="B28" t="str">
            <v>I01</v>
          </cell>
          <cell r="C28" t="str">
            <v>Other I01 funding - please overtype this box to specify</v>
          </cell>
        </row>
        <row r="29">
          <cell r="B29" t="str">
            <v>I01</v>
          </cell>
          <cell r="C29" t="str">
            <v>Other I01 funding - please overtype this box to specify</v>
          </cell>
        </row>
        <row r="30">
          <cell r="B30" t="str">
            <v>I01</v>
          </cell>
          <cell r="C30" t="str">
            <v>Other I01 funding - please overtype this box to specify</v>
          </cell>
        </row>
        <row r="31">
          <cell r="C31" t="str">
            <v>TOTAL (I01)</v>
          </cell>
          <cell r="E31">
            <v>1095674</v>
          </cell>
        </row>
        <row r="33">
          <cell r="C33" t="str">
            <v>Funding for Sixth Form Students</v>
          </cell>
        </row>
        <row r="34">
          <cell r="B34" t="str">
            <v>I02</v>
          </cell>
          <cell r="C34" t="str">
            <v>Sixth form funding from ESFA including sixth form SEN centre place funding</v>
          </cell>
        </row>
        <row r="35">
          <cell r="B35" t="str">
            <v>I02</v>
          </cell>
          <cell r="C35" t="str">
            <v>Teachers' Pension Grant (TPSECG) - Sixth Forms ONLY</v>
          </cell>
        </row>
        <row r="36">
          <cell r="B36" t="str">
            <v>I02</v>
          </cell>
          <cell r="C36" t="str">
            <v>Post 16 Core Schools Budget Grant  - Sixth Forms ONLY</v>
          </cell>
        </row>
        <row r="37">
          <cell r="C37" t="str">
            <v>TOTAL (I02)</v>
          </cell>
          <cell r="E37">
            <v>0</v>
          </cell>
        </row>
        <row r="39">
          <cell r="C39" t="str">
            <v>High Needs Top-Up Funding</v>
          </cell>
        </row>
        <row r="40">
          <cell r="B40" t="str">
            <v>I03</v>
          </cell>
          <cell r="C40" t="str">
            <v>SEN Centre pupil top-up funding - full year estimate</v>
          </cell>
        </row>
        <row r="41">
          <cell r="B41" t="str">
            <v>I03</v>
          </cell>
          <cell r="C41" t="str">
            <v>ISPSB (EHCP Points funding) - full year estimate</v>
          </cell>
          <cell r="E41">
            <v>6397</v>
          </cell>
        </row>
        <row r="42">
          <cell r="B42" t="str">
            <v>I03</v>
          </cell>
          <cell r="C42" t="str">
            <v>Other I03 funding - please overtype this box to specify</v>
          </cell>
        </row>
        <row r="43">
          <cell r="B43" t="str">
            <v>I03</v>
          </cell>
          <cell r="C43" t="str">
            <v>Income from Other Local Authorities</v>
          </cell>
        </row>
        <row r="44">
          <cell r="C44" t="str">
            <v>TOTAL (I03)</v>
          </cell>
          <cell r="E44">
            <v>6397</v>
          </cell>
        </row>
        <row r="46">
          <cell r="C46" t="str">
            <v>Funding for Minority Ethnic Pupils</v>
          </cell>
        </row>
        <row r="47">
          <cell r="B47" t="str">
            <v>I04</v>
          </cell>
          <cell r="C47" t="str">
            <v>Minority Ethnic Funding</v>
          </cell>
        </row>
        <row r="48">
          <cell r="B48" t="str">
            <v>I04</v>
          </cell>
          <cell r="C48" t="str">
            <v>Minority Ethnic Funding from Other Local Authorities</v>
          </cell>
        </row>
        <row r="49">
          <cell r="C49" t="str">
            <v>TOTAL (I04)</v>
          </cell>
          <cell r="E49">
            <v>0</v>
          </cell>
        </row>
        <row r="51">
          <cell r="C51" t="str">
            <v>Pupil Premium</v>
          </cell>
        </row>
        <row r="52">
          <cell r="B52" t="str">
            <v>I05</v>
          </cell>
          <cell r="C52" t="str">
            <v>Deprivation Pupil Premium</v>
          </cell>
          <cell r="E52">
            <v>27270</v>
          </cell>
        </row>
        <row r="53">
          <cell r="B53" t="str">
            <v>I05</v>
          </cell>
          <cell r="C53" t="str">
            <v>Looked After Child (LAC) Pupil Premium</v>
          </cell>
        </row>
        <row r="54">
          <cell r="B54" t="str">
            <v>I05</v>
          </cell>
          <cell r="C54" t="str">
            <v>Post LAC (Adopted) Pupil Premium</v>
          </cell>
        </row>
        <row r="55">
          <cell r="B55" t="str">
            <v>I05</v>
          </cell>
          <cell r="C55" t="str">
            <v>Service Pupil Premium</v>
          </cell>
        </row>
        <row r="56">
          <cell r="B56" t="str">
            <v>I05</v>
          </cell>
          <cell r="C56" t="str">
            <v>Pupil Premium Income from Other Local Authorities</v>
          </cell>
        </row>
        <row r="57">
          <cell r="C57" t="str">
            <v>TOTAL (I05)</v>
          </cell>
          <cell r="E57">
            <v>27270</v>
          </cell>
        </row>
        <row r="59">
          <cell r="C59" t="str">
            <v>Other Government Grants</v>
          </cell>
        </row>
        <row r="60">
          <cell r="B60" t="str">
            <v>I06</v>
          </cell>
          <cell r="C60" t="str">
            <v>Funding from SCC</v>
          </cell>
        </row>
        <row r="61">
          <cell r="B61" t="str">
            <v>I06</v>
          </cell>
          <cell r="C61" t="str">
            <v>Income</v>
          </cell>
        </row>
        <row r="62">
          <cell r="C62" t="str">
            <v>TOTAL (I06)</v>
          </cell>
          <cell r="E62">
            <v>0</v>
          </cell>
        </row>
        <row r="64">
          <cell r="B64" t="str">
            <v>I07</v>
          </cell>
          <cell r="C64" t="str">
            <v>Other Grants &amp; Payments</v>
          </cell>
        </row>
        <row r="65">
          <cell r="C65" t="str">
            <v>Income from Premises &amp; Facilities &amp; Services</v>
          </cell>
        </row>
        <row r="66">
          <cell r="B66" t="str">
            <v>I08a</v>
          </cell>
          <cell r="C66" t="str">
            <v>Income from letting premises</v>
          </cell>
          <cell r="E66">
            <v>4000</v>
          </cell>
        </row>
        <row r="67">
          <cell r="B67" t="str">
            <v>I08b</v>
          </cell>
          <cell r="C67" t="str">
            <v>Outreach/Nurture Group Funding</v>
          </cell>
        </row>
        <row r="68">
          <cell r="B68" t="str">
            <v>I08b</v>
          </cell>
          <cell r="C68" t="str">
            <v>Rents</v>
          </cell>
          <cell r="E68">
            <v>3013</v>
          </cell>
        </row>
        <row r="69">
          <cell r="B69" t="str">
            <v>I08b</v>
          </cell>
          <cell r="C69" t="str">
            <v>Other I08b income - please overtype this box to specify</v>
          </cell>
        </row>
        <row r="70">
          <cell r="C70" t="str">
            <v>TOTAL (I08)</v>
          </cell>
          <cell r="E70">
            <v>7013</v>
          </cell>
        </row>
        <row r="72">
          <cell r="B72" t="str">
            <v>I09</v>
          </cell>
          <cell r="C72" t="str">
            <v>Income from Catering</v>
          </cell>
          <cell r="E72">
            <v>36951</v>
          </cell>
        </row>
        <row r="73">
          <cell r="B73" t="str">
            <v>I10</v>
          </cell>
          <cell r="C73" t="str">
            <v>Receipts from Supply Teacher Insurance Claims</v>
          </cell>
        </row>
        <row r="74">
          <cell r="B74" t="str">
            <v>I11</v>
          </cell>
          <cell r="C74" t="str">
            <v>Receipts from other insurance claims</v>
          </cell>
        </row>
        <row r="75">
          <cell r="B75" t="str">
            <v>I12</v>
          </cell>
          <cell r="C75" t="str">
            <v>Income from Contributions to visits</v>
          </cell>
          <cell r="E75">
            <v>5042</v>
          </cell>
        </row>
        <row r="76">
          <cell r="B76" t="str">
            <v>I13</v>
          </cell>
          <cell r="C76" t="str">
            <v>Donations and/or voluntary funds</v>
          </cell>
          <cell r="E76">
            <v>2500</v>
          </cell>
        </row>
        <row r="77">
          <cell r="B77" t="str">
            <v>I15</v>
          </cell>
          <cell r="C77" t="str">
            <v>Pupil Focused Extended School Grants</v>
          </cell>
        </row>
        <row r="79">
          <cell r="C79" t="str">
            <v>Additional Grants for Schools</v>
          </cell>
        </row>
        <row r="80">
          <cell r="B80" t="str">
            <v>I18</v>
          </cell>
          <cell r="C80" t="str">
            <v>Primary PE Grant</v>
          </cell>
          <cell r="E80">
            <v>18030</v>
          </cell>
        </row>
        <row r="81">
          <cell r="B81" t="str">
            <v>I18</v>
          </cell>
          <cell r="C81" t="str">
            <v>Universal Infant Free School Meals Grant</v>
          </cell>
          <cell r="E81">
            <v>38863</v>
          </cell>
        </row>
        <row r="82">
          <cell r="B82" t="str">
            <v>I18</v>
          </cell>
          <cell r="C82" t="str">
            <v>Other I18 funding - please overtype this box to specify</v>
          </cell>
          <cell r="E82">
            <v>8400</v>
          </cell>
        </row>
        <row r="83">
          <cell r="B83" t="str">
            <v>I18</v>
          </cell>
          <cell r="C83" t="str">
            <v>Other I18 funding - please overtype this box to specify</v>
          </cell>
        </row>
        <row r="84">
          <cell r="B84" t="str">
            <v>I18</v>
          </cell>
          <cell r="C84" t="str">
            <v>Other I18 funding - please overtype this box to specify</v>
          </cell>
        </row>
        <row r="85">
          <cell r="C85" t="str">
            <v>TOTAL (I18)</v>
          </cell>
          <cell r="E85">
            <v>65293</v>
          </cell>
        </row>
        <row r="87">
          <cell r="B87" t="str">
            <v>TOTAL - Pupil Focused Revenue Funding &amp; Income</v>
          </cell>
          <cell r="E87">
            <v>1246140</v>
          </cell>
        </row>
        <row r="89">
          <cell r="B89" t="str">
            <v>PUPIL FOCUSED REVENUE EXPENDITURE</v>
          </cell>
        </row>
        <row r="90">
          <cell r="B90" t="str">
            <v>STAFFING</v>
          </cell>
        </row>
        <row r="91">
          <cell r="B91" t="str">
            <v>E01</v>
          </cell>
          <cell r="C91" t="str">
            <v>Teaching Staff</v>
          </cell>
          <cell r="E91">
            <v>677487</v>
          </cell>
          <cell r="G91">
            <v>0.56568170754821745</v>
          </cell>
        </row>
        <row r="92">
          <cell r="B92" t="str">
            <v>E02</v>
          </cell>
          <cell r="C92" t="str">
            <v>Supply Teaching Staff</v>
          </cell>
          <cell r="G92">
            <v>0</v>
          </cell>
        </row>
        <row r="93">
          <cell r="B93" t="str">
            <v>E03</v>
          </cell>
          <cell r="C93" t="str">
            <v xml:space="preserve">Education Support Staff </v>
          </cell>
          <cell r="E93">
            <v>142944</v>
          </cell>
          <cell r="G93">
            <v>0.11935403336709398</v>
          </cell>
        </row>
        <row r="94">
          <cell r="B94" t="str">
            <v>E04</v>
          </cell>
          <cell r="C94" t="str">
            <v xml:space="preserve">Premises Staff </v>
          </cell>
          <cell r="E94">
            <v>42527</v>
          </cell>
          <cell r="G94">
            <v>3.5508793492573354E-2</v>
          </cell>
        </row>
        <row r="95">
          <cell r="B95" t="str">
            <v>E05</v>
          </cell>
          <cell r="C95" t="str">
            <v xml:space="preserve">Admin &amp; Clerical Staff </v>
          </cell>
          <cell r="E95">
            <v>90194</v>
          </cell>
          <cell r="G95">
            <v>7.5309335722462456E-2</v>
          </cell>
        </row>
        <row r="96">
          <cell r="B96" t="str">
            <v>E06</v>
          </cell>
          <cell r="C96" t="str">
            <v xml:space="preserve">Catering Staff </v>
          </cell>
          <cell r="G96">
            <v>0</v>
          </cell>
        </row>
        <row r="97">
          <cell r="B97" t="str">
            <v>E07</v>
          </cell>
          <cell r="C97" t="str">
            <v xml:space="preserve">Costs of Other Staff </v>
          </cell>
          <cell r="E97">
            <v>27681</v>
          </cell>
          <cell r="G97">
            <v>2.3112820388645403E-2</v>
          </cell>
        </row>
        <row r="98">
          <cell r="B98" t="str">
            <v>E08</v>
          </cell>
          <cell r="C98" t="str">
            <v>Indirect Employee Exp. (inc apprenticeship levy if applicable)</v>
          </cell>
          <cell r="E98">
            <v>1000</v>
          </cell>
          <cell r="G98">
            <v>8.3497057146220881E-4</v>
          </cell>
        </row>
        <row r="99">
          <cell r="B99" t="str">
            <v>E09</v>
          </cell>
          <cell r="C99" t="str">
            <v>Development &amp; Training</v>
          </cell>
          <cell r="E99">
            <v>3300</v>
          </cell>
          <cell r="G99">
            <v>2.7554028858252891E-3</v>
          </cell>
        </row>
        <row r="100">
          <cell r="B100" t="str">
            <v>E10</v>
          </cell>
          <cell r="C100" t="str">
            <v>Supply Teacher Insurance</v>
          </cell>
          <cell r="E100">
            <v>8295</v>
          </cell>
          <cell r="G100">
            <v>6.9260808902790218E-3</v>
          </cell>
        </row>
        <row r="101">
          <cell r="B101" t="str">
            <v>E11</v>
          </cell>
          <cell r="C101" t="str">
            <v>Staff Related Insurance</v>
          </cell>
          <cell r="E101">
            <v>0</v>
          </cell>
          <cell r="G101">
            <v>0</v>
          </cell>
        </row>
        <row r="102">
          <cell r="B102" t="str">
            <v>TOTAL STAFFING</v>
          </cell>
          <cell r="E102">
            <v>993428</v>
          </cell>
          <cell r="G102">
            <v>0.82948314486655905</v>
          </cell>
        </row>
        <row r="104">
          <cell r="B104" t="str">
            <v>PREMISES</v>
          </cell>
        </row>
        <row r="105">
          <cell r="B105" t="str">
            <v>E12</v>
          </cell>
          <cell r="C105" t="str">
            <v>Building Maintenance &amp; Improvement</v>
          </cell>
          <cell r="E105">
            <v>8262</v>
          </cell>
          <cell r="G105">
            <v>6.8985268614207692E-3</v>
          </cell>
        </row>
        <row r="106">
          <cell r="B106" t="str">
            <v>E13</v>
          </cell>
          <cell r="C106" t="str">
            <v>Grounds Maintenance &amp; Improvement</v>
          </cell>
          <cell r="E106">
            <v>12240</v>
          </cell>
          <cell r="G106">
            <v>1.0220039794697437E-2</v>
          </cell>
        </row>
        <row r="107">
          <cell r="B107" t="str">
            <v>E14</v>
          </cell>
          <cell r="C107" t="str">
            <v>Cleaning &amp; Caretaking</v>
          </cell>
          <cell r="E107">
            <v>11913</v>
          </cell>
          <cell r="G107">
            <v>9.9470044178292943E-3</v>
          </cell>
        </row>
        <row r="108">
          <cell r="B108" t="str">
            <v>E15</v>
          </cell>
          <cell r="C108" t="str">
            <v>Water &amp; Sewerage</v>
          </cell>
          <cell r="E108">
            <v>2965</v>
          </cell>
          <cell r="G108">
            <v>2.475687744385449E-3</v>
          </cell>
        </row>
        <row r="109">
          <cell r="B109" t="str">
            <v>E16</v>
          </cell>
          <cell r="C109" t="str">
            <v>Energy</v>
          </cell>
          <cell r="E109">
            <v>12871</v>
          </cell>
          <cell r="G109">
            <v>1.0746906225290089E-2</v>
          </cell>
        </row>
        <row r="110">
          <cell r="B110" t="str">
            <v>E17</v>
          </cell>
          <cell r="C110" t="str">
            <v>Rates</v>
          </cell>
          <cell r="E110">
            <v>5025</v>
          </cell>
          <cell r="G110">
            <v>4.195727121597599E-3</v>
          </cell>
        </row>
        <row r="111">
          <cell r="B111" t="str">
            <v>E18</v>
          </cell>
          <cell r="C111" t="str">
            <v>Other Occupation Costs</v>
          </cell>
          <cell r="E111">
            <v>7221</v>
          </cell>
          <cell r="G111">
            <v>6.02932249652861E-3</v>
          </cell>
        </row>
        <row r="112">
          <cell r="B112" t="str">
            <v>TOTAL PREMISES</v>
          </cell>
          <cell r="E112">
            <v>60497</v>
          </cell>
          <cell r="G112">
            <v>5.0513214661749239E-2</v>
          </cell>
        </row>
        <row r="114">
          <cell r="B114" t="str">
            <v>SUPPLIES &amp; SERVICES</v>
          </cell>
        </row>
        <row r="115">
          <cell r="B115" t="str">
            <v>E19</v>
          </cell>
          <cell r="C115" t="str">
            <v>Learning Resources (NOT ICT equipment)</v>
          </cell>
          <cell r="E115">
            <v>34068</v>
          </cell>
          <cell r="G115">
            <v>2.8445777428574529E-2</v>
          </cell>
        </row>
        <row r="116">
          <cell r="B116" t="str">
            <v>E20</v>
          </cell>
          <cell r="C116" t="str">
            <v>ICT Learning Resources</v>
          </cell>
          <cell r="E116">
            <v>25041</v>
          </cell>
          <cell r="G116">
            <v>2.0908498079985172E-2</v>
          </cell>
        </row>
        <row r="117">
          <cell r="B117" t="str">
            <v>E21</v>
          </cell>
          <cell r="C117" t="str">
            <v>Examination Fees</v>
          </cell>
          <cell r="E117">
            <v>0</v>
          </cell>
          <cell r="G117">
            <v>0</v>
          </cell>
        </row>
        <row r="118">
          <cell r="B118" t="str">
            <v>E22</v>
          </cell>
          <cell r="C118" t="str">
            <v>Administrative Supplies</v>
          </cell>
          <cell r="E118">
            <v>9188</v>
          </cell>
          <cell r="G118">
            <v>7.6717096105947749E-3</v>
          </cell>
        </row>
        <row r="119">
          <cell r="B119" t="str">
            <v>E23</v>
          </cell>
          <cell r="C119" t="str">
            <v>Other Insurance Premiums</v>
          </cell>
          <cell r="E119">
            <v>5872</v>
          </cell>
          <cell r="G119">
            <v>4.9029471956260904E-3</v>
          </cell>
        </row>
        <row r="120">
          <cell r="B120" t="str">
            <v>E24</v>
          </cell>
          <cell r="C120" t="str">
            <v>Special Facilities</v>
          </cell>
          <cell r="G120">
            <v>0</v>
          </cell>
        </row>
        <row r="121">
          <cell r="B121" t="str">
            <v>E25</v>
          </cell>
          <cell r="C121" t="str">
            <v>Catering Supplies</v>
          </cell>
          <cell r="E121">
            <v>76591</v>
          </cell>
          <cell r="G121">
            <v>6.3951231038862036E-2</v>
          </cell>
        </row>
        <row r="122">
          <cell r="B122" t="str">
            <v>E26</v>
          </cell>
          <cell r="C122" t="str">
            <v>Agency Supply Teaching Staff</v>
          </cell>
          <cell r="E122">
            <v>2611</v>
          </cell>
          <cell r="G122">
            <v>2.1801081620878271E-3</v>
          </cell>
        </row>
        <row r="123">
          <cell r="B123" t="str">
            <v>E27</v>
          </cell>
          <cell r="C123" t="str">
            <v>Bought in Professional Services - Curriculum</v>
          </cell>
          <cell r="E123">
            <v>18468</v>
          </cell>
          <cell r="G123">
            <v>1.5420236513764072E-2</v>
          </cell>
        </row>
        <row r="124">
          <cell r="B124" t="str">
            <v>E28</v>
          </cell>
          <cell r="C124" t="str">
            <v>Bought in Professional Services - Other</v>
          </cell>
          <cell r="E124">
            <v>24626</v>
          </cell>
          <cell r="G124">
            <v>2.0561985292828353E-2</v>
          </cell>
        </row>
        <row r="125">
          <cell r="B125" t="str">
            <v>E30</v>
          </cell>
          <cell r="C125" t="str">
            <v>Direct Revenue Financing (Revenue Cont. to Capital)</v>
          </cell>
          <cell r="E125">
            <v>56950</v>
          </cell>
          <cell r="G125">
            <v>4.7551574044772789E-2</v>
          </cell>
        </row>
        <row r="126">
          <cell r="B126" t="str">
            <v>TOTAL SUPPLIES &amp; SERVICES</v>
          </cell>
          <cell r="E126">
            <v>253415</v>
          </cell>
          <cell r="G126">
            <v>0.21159406736709563</v>
          </cell>
        </row>
        <row r="128">
          <cell r="B128" t="str">
            <v>TOTAL - Pupil Focused Revenue Expenditure</v>
          </cell>
          <cell r="E128">
            <v>1307340</v>
          </cell>
          <cell r="F128">
            <v>0</v>
          </cell>
          <cell r="G128">
            <v>1.091590426895404</v>
          </cell>
        </row>
        <row r="130">
          <cell r="B130" t="str">
            <v>PUPIL FOCUSED REVENUE BALANCES AT YEAR-END</v>
          </cell>
        </row>
        <row r="131">
          <cell r="B131" t="str">
            <v>B01</v>
          </cell>
          <cell r="C131" t="str">
            <v>Committed revenue balances</v>
          </cell>
        </row>
        <row r="132">
          <cell r="B132" t="str">
            <v>B02</v>
          </cell>
          <cell r="C132" t="str">
            <v>Uncommitted revenue balances</v>
          </cell>
          <cell r="E132">
            <v>108187</v>
          </cell>
        </row>
        <row r="133">
          <cell r="B133" t="str">
            <v>TOTAL BALANCE TO CARRY FORWARD</v>
          </cell>
          <cell r="E133">
            <v>108187</v>
          </cell>
        </row>
        <row r="135">
          <cell r="B135" t="str">
            <v>In-Year Surplus or Deficit</v>
          </cell>
          <cell r="E135">
            <v>-61200</v>
          </cell>
        </row>
        <row r="137">
          <cell r="B137" t="str">
            <v>COMMUNITY FOCUSED REVENUE BALANCES BROUGHT FORWARD</v>
          </cell>
        </row>
        <row r="138">
          <cell r="B138" t="str">
            <v>OB02</v>
          </cell>
          <cell r="C138" t="str">
            <v>Community Focused School Balances - links to Year 1</v>
          </cell>
          <cell r="E138">
            <v>182219</v>
          </cell>
        </row>
        <row r="139">
          <cell r="B139" t="str">
            <v>OB02a</v>
          </cell>
          <cell r="C139" t="str">
            <v>Trf to Pupil Focused Brought Forward (Links to OB01a)</v>
          </cell>
          <cell r="E139">
            <v>-56950</v>
          </cell>
        </row>
        <row r="140">
          <cell r="B140" t="str">
            <v>TOTAL - Community Focused Brought Forward Balances</v>
          </cell>
          <cell r="E140">
            <v>125269</v>
          </cell>
        </row>
        <row r="142">
          <cell r="B142" t="str">
            <v>COMMUNITY FOCUSED REVENUE FUNDING &amp; INCOME</v>
          </cell>
        </row>
        <row r="143">
          <cell r="C143" t="str">
            <v>Community Focused School Funding and/or grants</v>
          </cell>
        </row>
        <row r="144">
          <cell r="B144" t="str">
            <v>I16</v>
          </cell>
          <cell r="C144" t="str">
            <v>Delegated Funds</v>
          </cell>
        </row>
        <row r="145">
          <cell r="B145" t="str">
            <v>I16</v>
          </cell>
          <cell r="C145" t="str">
            <v>Other I16 funding - please overtype this box to specify</v>
          </cell>
        </row>
        <row r="146">
          <cell r="B146" t="str">
            <v>I16</v>
          </cell>
          <cell r="C146" t="str">
            <v>Other I16 funding - please overtype this box to specify</v>
          </cell>
        </row>
        <row r="147">
          <cell r="B147" t="str">
            <v>I16</v>
          </cell>
          <cell r="C147" t="str">
            <v>Early Years Funded Entitlement</v>
          </cell>
        </row>
        <row r="148">
          <cell r="B148" t="str">
            <v>I16</v>
          </cell>
          <cell r="C148" t="str">
            <v>Other I16 income - please overtype this box to specify</v>
          </cell>
        </row>
        <row r="149">
          <cell r="C149" t="str">
            <v>TOTAL (I16)</v>
          </cell>
          <cell r="E149">
            <v>0</v>
          </cell>
        </row>
        <row r="151">
          <cell r="C151" t="str">
            <v>Community Focused School Facilities Income</v>
          </cell>
        </row>
        <row r="152">
          <cell r="B152" t="str">
            <v>I17</v>
          </cell>
          <cell r="C152" t="str">
            <v>Fees</v>
          </cell>
          <cell r="E152">
            <v>135847</v>
          </cell>
        </row>
        <row r="153">
          <cell r="B153" t="str">
            <v>I17</v>
          </cell>
          <cell r="C153" t="str">
            <v>Lettings/Service Charge</v>
          </cell>
        </row>
        <row r="154">
          <cell r="B154" t="str">
            <v>I17</v>
          </cell>
          <cell r="C154" t="str">
            <v>Other I17 income - please overtype this box to specify</v>
          </cell>
        </row>
        <row r="155">
          <cell r="B155" t="str">
            <v>I17</v>
          </cell>
          <cell r="C155" t="str">
            <v>Other I17 income - please overtype this box to specify</v>
          </cell>
        </row>
        <row r="156">
          <cell r="C156" t="str">
            <v>TOTAL (I17)</v>
          </cell>
          <cell r="E156">
            <v>135847</v>
          </cell>
        </row>
        <row r="158">
          <cell r="B158" t="str">
            <v>TOTAL - Community Focused Revenue Funding &amp; Income</v>
          </cell>
          <cell r="E158">
            <v>135847</v>
          </cell>
        </row>
        <row r="160">
          <cell r="B160" t="str">
            <v>COMMUNITY FOCUSED REVENUE EXPENDITURE</v>
          </cell>
        </row>
        <row r="161">
          <cell r="B161" t="str">
            <v>STAFFING</v>
          </cell>
        </row>
        <row r="162">
          <cell r="C162" t="str">
            <v>Community Focused School Staff</v>
          </cell>
        </row>
        <row r="163">
          <cell r="B163" t="str">
            <v>E31</v>
          </cell>
          <cell r="C163" t="str">
            <v>Operational Staff</v>
          </cell>
          <cell r="E163">
            <v>66762</v>
          </cell>
        </row>
        <row r="164">
          <cell r="B164" t="str">
            <v>E31</v>
          </cell>
          <cell r="C164" t="str">
            <v>Support Staff</v>
          </cell>
          <cell r="E164">
            <v>6765</v>
          </cell>
        </row>
        <row r="165">
          <cell r="C165" t="str">
            <v>TOTAL (E31)</v>
          </cell>
          <cell r="E165">
            <v>73527</v>
          </cell>
        </row>
        <row r="167">
          <cell r="C167" t="str">
            <v>Community Focused School Costs</v>
          </cell>
        </row>
        <row r="168">
          <cell r="B168" t="str">
            <v>E32</v>
          </cell>
          <cell r="C168" t="str">
            <v>Indirect Employee Expenses</v>
          </cell>
        </row>
        <row r="169">
          <cell r="B169" t="str">
            <v>E32</v>
          </cell>
          <cell r="C169" t="str">
            <v>Training</v>
          </cell>
          <cell r="E169">
            <v>180</v>
          </cell>
        </row>
        <row r="170">
          <cell r="B170" t="str">
            <v>E32</v>
          </cell>
          <cell r="C170" t="str">
            <v>Recruitment</v>
          </cell>
          <cell r="E170">
            <v>306</v>
          </cell>
        </row>
        <row r="171">
          <cell r="B171" t="str">
            <v>E32</v>
          </cell>
          <cell r="C171" t="str">
            <v>Other E32 employee costs - please overtype this box to specify</v>
          </cell>
        </row>
        <row r="172">
          <cell r="B172" t="str">
            <v>E32</v>
          </cell>
          <cell r="C172" t="str">
            <v>Other E32 employee costs - please overtype this box to specify</v>
          </cell>
        </row>
        <row r="174">
          <cell r="B174" t="str">
            <v>PREMISES</v>
          </cell>
        </row>
        <row r="175">
          <cell r="C175" t="str">
            <v>Community Focused School Costs (Continued)</v>
          </cell>
        </row>
        <row r="176">
          <cell r="B176" t="str">
            <v>E32</v>
          </cell>
          <cell r="C176" t="str">
            <v>Building maintenance/contracts</v>
          </cell>
        </row>
        <row r="177">
          <cell r="B177" t="str">
            <v>E32</v>
          </cell>
          <cell r="C177" t="str">
            <v>Grounds maintenance</v>
          </cell>
        </row>
        <row r="178">
          <cell r="B178" t="str">
            <v>E32</v>
          </cell>
          <cell r="C178" t="str">
            <v>Cleaning</v>
          </cell>
          <cell r="E178">
            <v>1362</v>
          </cell>
        </row>
        <row r="179">
          <cell r="B179" t="str">
            <v>E32</v>
          </cell>
          <cell r="C179" t="str">
            <v>Utilities</v>
          </cell>
          <cell r="E179">
            <v>1122</v>
          </cell>
        </row>
        <row r="180">
          <cell r="B180" t="str">
            <v>E32</v>
          </cell>
          <cell r="C180" t="str">
            <v>Rates</v>
          </cell>
        </row>
        <row r="181">
          <cell r="B181" t="str">
            <v>E32</v>
          </cell>
          <cell r="C181" t="str">
            <v>Other E32 premises costs - please overtype this box to specify</v>
          </cell>
        </row>
        <row r="182">
          <cell r="B182" t="str">
            <v>E32</v>
          </cell>
          <cell r="C182" t="str">
            <v>Other E32 premises costs - please overtype this box to specify</v>
          </cell>
        </row>
        <row r="184">
          <cell r="B184" t="str">
            <v>SUPPLIES &amp; SERVICES</v>
          </cell>
        </row>
        <row r="185">
          <cell r="C185" t="str">
            <v>Community Focused School Costs (Continued)</v>
          </cell>
        </row>
        <row r="186">
          <cell r="B186" t="str">
            <v>E32</v>
          </cell>
          <cell r="C186" t="str">
            <v>Consumables &amp; Resources</v>
          </cell>
        </row>
        <row r="187">
          <cell r="B187" t="str">
            <v>E32</v>
          </cell>
          <cell r="C187" t="str">
            <v>Equipment</v>
          </cell>
          <cell r="E187">
            <v>153</v>
          </cell>
        </row>
        <row r="188">
          <cell r="B188" t="str">
            <v>E32</v>
          </cell>
          <cell r="C188" t="str">
            <v>Administration services</v>
          </cell>
          <cell r="E188">
            <v>125</v>
          </cell>
        </row>
        <row r="189">
          <cell r="B189" t="str">
            <v>E32</v>
          </cell>
          <cell r="C189" t="str">
            <v>Other insurance</v>
          </cell>
        </row>
        <row r="190">
          <cell r="B190" t="str">
            <v>E32</v>
          </cell>
          <cell r="C190" t="str">
            <v>Bought-in services</v>
          </cell>
        </row>
        <row r="191">
          <cell r="B191" t="str">
            <v>E32</v>
          </cell>
          <cell r="C191" t="str">
            <v>Catering Supploes</v>
          </cell>
          <cell r="E191">
            <v>6696</v>
          </cell>
        </row>
        <row r="192">
          <cell r="B192" t="str">
            <v>E32</v>
          </cell>
          <cell r="C192" t="str">
            <v>Other E32 supplies &amp; services costs - please overtype this box to specify</v>
          </cell>
        </row>
        <row r="193">
          <cell r="B193" t="str">
            <v>E32</v>
          </cell>
          <cell r="C193" t="str">
            <v>Other E32 supplies &amp; services costs - please overtype this box to specify</v>
          </cell>
        </row>
        <row r="194">
          <cell r="B194" t="str">
            <v>E32</v>
          </cell>
          <cell r="C194" t="str">
            <v>Other E32 supplies &amp; services costs - please overtype this box to specify</v>
          </cell>
        </row>
        <row r="195">
          <cell r="C195" t="str">
            <v>TOTAL (E32)</v>
          </cell>
          <cell r="E195">
            <v>9944</v>
          </cell>
        </row>
        <row r="197">
          <cell r="B197" t="str">
            <v>TOTAL - Community Focused Revenue Expenditure</v>
          </cell>
          <cell r="E197">
            <v>83471</v>
          </cell>
        </row>
        <row r="199">
          <cell r="B199" t="str">
            <v>COMMUNITY FOCUSED REVENUE BALANCES AT YEAR-END</v>
          </cell>
        </row>
        <row r="200">
          <cell r="B200" t="str">
            <v>B06</v>
          </cell>
          <cell r="C200" t="str">
            <v>Balance to Carry Forward</v>
          </cell>
          <cell r="E200">
            <v>177645</v>
          </cell>
        </row>
        <row r="202">
          <cell r="B202" t="str">
            <v>In-Year Surplus or Deficit</v>
          </cell>
          <cell r="E202">
            <v>52376</v>
          </cell>
        </row>
        <row r="204">
          <cell r="B204" t="str">
            <v>CAPITAL BALANCES BROUGHT FORWARD</v>
          </cell>
        </row>
        <row r="205">
          <cell r="B205" t="str">
            <v>FROM PREVIOUS FINANCIAL YEAR</v>
          </cell>
        </row>
        <row r="206">
          <cell r="B206" t="str">
            <v>OB03a</v>
          </cell>
          <cell r="C206" t="str">
            <v>Devolved Formula Capital Balance - links to Year 1</v>
          </cell>
          <cell r="E206">
            <v>0</v>
          </cell>
        </row>
        <row r="207">
          <cell r="B207" t="str">
            <v>OB03b</v>
          </cell>
          <cell r="C207" t="str">
            <v>Other Capital Balances - links to Year 1</v>
          </cell>
          <cell r="E207">
            <v>0</v>
          </cell>
        </row>
        <row r="208">
          <cell r="B208" t="str">
            <v>TOTAL - Capital Brought Forward Balances</v>
          </cell>
          <cell r="E208">
            <v>0</v>
          </cell>
        </row>
        <row r="210">
          <cell r="B210" t="str">
            <v>CAPITAL FUNDING &amp; INCOME</v>
          </cell>
        </row>
        <row r="211">
          <cell r="B211" t="str">
            <v>CI01</v>
          </cell>
          <cell r="C211" t="str">
            <v>Devolved Formula Capital</v>
          </cell>
        </row>
        <row r="212">
          <cell r="B212" t="str">
            <v>CI01</v>
          </cell>
          <cell r="C212" t="str">
            <v>Miscellaneous Capital Grants</v>
          </cell>
        </row>
        <row r="213">
          <cell r="C213" t="str">
            <v>TOTAL</v>
          </cell>
          <cell r="E213">
            <v>0</v>
          </cell>
        </row>
        <row r="215">
          <cell r="B215" t="str">
            <v>CI03</v>
          </cell>
          <cell r="C215" t="str">
            <v>Private Income</v>
          </cell>
        </row>
        <row r="216">
          <cell r="B216" t="str">
            <v>CI04</v>
          </cell>
          <cell r="C216" t="str">
            <v>Direct revenue financing (revenue contributions to capital linked to E30)</v>
          </cell>
          <cell r="E216">
            <v>56950</v>
          </cell>
        </row>
        <row r="218">
          <cell r="B218" t="str">
            <v>TOTAL - Capital Funding &amp; Income</v>
          </cell>
          <cell r="E218">
            <v>56950</v>
          </cell>
        </row>
        <row r="220">
          <cell r="B220" t="str">
            <v>CAPITAL EXPENDITURE</v>
          </cell>
        </row>
        <row r="221">
          <cell r="B221" t="str">
            <v>CE01</v>
          </cell>
          <cell r="C221" t="str">
            <v>Acquisition of land and existing buildings</v>
          </cell>
        </row>
        <row r="222">
          <cell r="B222" t="str">
            <v>CE02</v>
          </cell>
          <cell r="C222" t="str">
            <v>New construction, conversion and renovation</v>
          </cell>
          <cell r="E222">
            <v>56950</v>
          </cell>
        </row>
        <row r="223">
          <cell r="B223" t="str">
            <v>CE03</v>
          </cell>
          <cell r="C223" t="str">
            <v>Vehicles, plant, equipment &amp; machinery</v>
          </cell>
        </row>
        <row r="224">
          <cell r="B224" t="str">
            <v>CE04</v>
          </cell>
          <cell r="C224" t="str">
            <v>Information and communication technology</v>
          </cell>
        </row>
        <row r="225">
          <cell r="B225" t="str">
            <v>TOTAL - Capital Expenditure</v>
          </cell>
          <cell r="E225">
            <v>56950</v>
          </cell>
        </row>
        <row r="227">
          <cell r="B227" t="str">
            <v>CAPITAL BALANCES AT YEAR-END</v>
          </cell>
        </row>
        <row r="228">
          <cell r="B228" t="str">
            <v>B03</v>
          </cell>
          <cell r="C228" t="str">
            <v>Devolved Formula Capital balance</v>
          </cell>
          <cell r="E228">
            <v>0</v>
          </cell>
        </row>
        <row r="229">
          <cell r="B229" t="str">
            <v>B05</v>
          </cell>
          <cell r="C229" t="str">
            <v>Other Capital Balances</v>
          </cell>
          <cell r="E229">
            <v>0</v>
          </cell>
        </row>
        <row r="230">
          <cell r="B230" t="str">
            <v>TOTAL BALANCE TO CARRY FORWARD</v>
          </cell>
          <cell r="E230">
            <v>0</v>
          </cell>
        </row>
        <row r="232">
          <cell r="B232" t="str">
            <v>In-Year Surplus or Deficit</v>
          </cell>
          <cell r="E232">
            <v>0</v>
          </cell>
        </row>
      </sheetData>
      <sheetData sheetId="5">
        <row r="8">
          <cell r="B8" t="str">
            <v>OB01</v>
          </cell>
          <cell r="C8" t="str">
            <v>Committed Revenue Balances - links to Year 2</v>
          </cell>
          <cell r="E8">
            <v>0</v>
          </cell>
        </row>
        <row r="9">
          <cell r="B9" t="str">
            <v>OB01a</v>
          </cell>
          <cell r="C9" t="str">
            <v>Uncomitted Revenue Balances - links to Year 2</v>
          </cell>
          <cell r="E9">
            <v>108187</v>
          </cell>
        </row>
        <row r="10">
          <cell r="B10" t="str">
            <v>OB01b</v>
          </cell>
          <cell r="C10" t="str">
            <v>Tfr from Community Focused B/Fwd (links line OB02a)</v>
          </cell>
          <cell r="E10">
            <v>56920</v>
          </cell>
        </row>
        <row r="11">
          <cell r="B11" t="str">
            <v>TOTAL - Pupil Focused Brought Forward Balances</v>
          </cell>
          <cell r="E11">
            <v>165107</v>
          </cell>
        </row>
        <row r="12">
          <cell r="B12" t="str">
            <v>PUPIL FOCUSED REVENUE FUNDING &amp; INCOME</v>
          </cell>
        </row>
        <row r="13">
          <cell r="C13" t="str">
            <v>Funds Delegated by the Local Authority</v>
          </cell>
        </row>
        <row r="14">
          <cell r="B14" t="str">
            <v>I01</v>
          </cell>
          <cell r="C14" t="str">
            <v>Delegated formula funding (budget share)</v>
          </cell>
          <cell r="E14">
            <v>1113567</v>
          </cell>
        </row>
        <row r="15">
          <cell r="B15" t="str">
            <v>I01</v>
          </cell>
          <cell r="C15" t="str">
            <v>De-delegation &amp; central services levy - enter as negative</v>
          </cell>
          <cell r="E15">
            <v>-17893</v>
          </cell>
        </row>
        <row r="16">
          <cell r="B16" t="str">
            <v>I01</v>
          </cell>
          <cell r="C16" t="str">
            <v>Minimum funding guarantee protection</v>
          </cell>
        </row>
        <row r="17">
          <cell r="B17" t="str">
            <v>I01</v>
          </cell>
          <cell r="C17" t="str">
            <v>SEN Centre Place Funding (excluding post 16 places)</v>
          </cell>
        </row>
        <row r="18">
          <cell r="B18" t="str">
            <v>I01</v>
          </cell>
          <cell r="C18" t="str">
            <v>Early Years Single Funding Formula</v>
          </cell>
        </row>
        <row r="19">
          <cell r="B19" t="str">
            <v>I01</v>
          </cell>
          <cell r="C19" t="str">
            <v>Early Years Pupil Premium</v>
          </cell>
        </row>
        <row r="20">
          <cell r="B20" t="str">
            <v>I01</v>
          </cell>
          <cell r="C20" t="str">
            <v>Growing Schools Funding</v>
          </cell>
        </row>
        <row r="21">
          <cell r="B21" t="str">
            <v>I01</v>
          </cell>
          <cell r="C21" t="str">
            <v>Falling rolls fund allocations</v>
          </cell>
        </row>
        <row r="22">
          <cell r="B22" t="str">
            <v>I01</v>
          </cell>
          <cell r="C22" t="str">
            <v>Funding for Vacancies in existing bulge/additional classes</v>
          </cell>
        </row>
        <row r="23">
          <cell r="B23" t="str">
            <v>I01</v>
          </cell>
          <cell r="C23" t="str">
            <v>Prior Year Vacancy adjustment</v>
          </cell>
        </row>
        <row r="24">
          <cell r="B24" t="str">
            <v>I01</v>
          </cell>
          <cell r="C24" t="str">
            <v>Prior Year Contingency adjustment - enter as negative</v>
          </cell>
        </row>
        <row r="25">
          <cell r="B25" t="str">
            <v>I01</v>
          </cell>
          <cell r="C25" t="str">
            <v>Estimate of Employers National Insurance Contributions Grant</v>
          </cell>
        </row>
        <row r="26">
          <cell r="B26" t="str">
            <v>I01</v>
          </cell>
          <cell r="C26" t="str">
            <v>FEET funding paid as income</v>
          </cell>
        </row>
        <row r="27">
          <cell r="B27" t="str">
            <v>I01</v>
          </cell>
          <cell r="C27" t="str">
            <v>Other I01 funding - please overtype this box to specify</v>
          </cell>
        </row>
        <row r="28">
          <cell r="B28" t="str">
            <v>I01</v>
          </cell>
          <cell r="C28" t="str">
            <v>Other I01 funding - please overtype this box to specify</v>
          </cell>
        </row>
        <row r="29">
          <cell r="B29" t="str">
            <v>I01</v>
          </cell>
          <cell r="C29" t="str">
            <v>Other I01 funding - please overtype this box to specify</v>
          </cell>
        </row>
        <row r="30">
          <cell r="B30" t="str">
            <v>I01</v>
          </cell>
          <cell r="C30" t="str">
            <v>Other I01 funding - please overtype this box to specify</v>
          </cell>
        </row>
        <row r="31">
          <cell r="C31" t="str">
            <v>TOTAL (I01)</v>
          </cell>
          <cell r="E31">
            <v>1095674</v>
          </cell>
        </row>
        <row r="33">
          <cell r="C33" t="str">
            <v>Funding for Sixth Form Students</v>
          </cell>
        </row>
        <row r="34">
          <cell r="B34" t="str">
            <v>I02</v>
          </cell>
          <cell r="C34" t="str">
            <v>Sixth form funding from ESFA including sixth form SEN centre place funding</v>
          </cell>
        </row>
        <row r="35">
          <cell r="B35" t="str">
            <v>I02</v>
          </cell>
          <cell r="C35" t="str">
            <v>Teachers' Pension Grant (TPSECG) - Sixth Forms ONLY</v>
          </cell>
        </row>
        <row r="36">
          <cell r="B36" t="str">
            <v>I02</v>
          </cell>
          <cell r="C36" t="str">
            <v>Post 16 Core Schools Budget Grant  - Sixth Forms ONLY</v>
          </cell>
        </row>
        <row r="37">
          <cell r="C37" t="str">
            <v>TOTAL (I02)</v>
          </cell>
          <cell r="E37">
            <v>0</v>
          </cell>
        </row>
        <row r="39">
          <cell r="C39" t="str">
            <v>High Needs Top-Up Funding</v>
          </cell>
        </row>
        <row r="40">
          <cell r="B40" t="str">
            <v>I03</v>
          </cell>
          <cell r="C40" t="str">
            <v>SEN Centre pupil top-up funding - full year estimate</v>
          </cell>
        </row>
        <row r="41">
          <cell r="B41" t="str">
            <v>I03</v>
          </cell>
          <cell r="C41" t="str">
            <v>ISPSB (EHCP Points funding) - full year estimate</v>
          </cell>
          <cell r="E41">
            <v>6397</v>
          </cell>
        </row>
        <row r="42">
          <cell r="B42" t="str">
            <v>I03</v>
          </cell>
          <cell r="C42" t="str">
            <v>Other I03 funding - please overtype this box to specify</v>
          </cell>
        </row>
        <row r="43">
          <cell r="B43" t="str">
            <v>I03</v>
          </cell>
          <cell r="C43" t="str">
            <v>Income from Other Local Authorities</v>
          </cell>
        </row>
        <row r="44">
          <cell r="C44" t="str">
            <v>TOTAL (I03)</v>
          </cell>
          <cell r="E44">
            <v>6397</v>
          </cell>
        </row>
        <row r="46">
          <cell r="C46" t="str">
            <v>Funding for Minority Ethnic Pupils</v>
          </cell>
        </row>
        <row r="47">
          <cell r="B47" t="str">
            <v>I04</v>
          </cell>
          <cell r="C47" t="str">
            <v>Minority Ethnic Funding</v>
          </cell>
        </row>
        <row r="48">
          <cell r="B48" t="str">
            <v>I04</v>
          </cell>
          <cell r="C48" t="str">
            <v>Minority Ethnic Funding from Other Local Authorities</v>
          </cell>
        </row>
        <row r="49">
          <cell r="C49" t="str">
            <v>TOTAL (I04)</v>
          </cell>
          <cell r="E49">
            <v>0</v>
          </cell>
        </row>
        <row r="51">
          <cell r="C51" t="str">
            <v>Pupil Premium</v>
          </cell>
        </row>
        <row r="52">
          <cell r="B52" t="str">
            <v>I05</v>
          </cell>
          <cell r="C52" t="str">
            <v>Deprivation Pupil Premium</v>
          </cell>
          <cell r="E52">
            <v>27270</v>
          </cell>
        </row>
        <row r="53">
          <cell r="B53" t="str">
            <v>I05</v>
          </cell>
          <cell r="C53" t="str">
            <v>Looked After Child (LAC) Pupil Premium</v>
          </cell>
          <cell r="E53" t="str">
            <v>.</v>
          </cell>
        </row>
        <row r="54">
          <cell r="B54" t="str">
            <v>I05</v>
          </cell>
          <cell r="C54" t="str">
            <v>Post LAC (Adopted) Pupil Premium</v>
          </cell>
        </row>
        <row r="55">
          <cell r="B55" t="str">
            <v>I05</v>
          </cell>
          <cell r="C55" t="str">
            <v>Service Pupil Premium</v>
          </cell>
        </row>
        <row r="56">
          <cell r="B56" t="str">
            <v>I05</v>
          </cell>
          <cell r="C56" t="str">
            <v>Pupil Premium Income from Other Local Authorities</v>
          </cell>
        </row>
        <row r="57">
          <cell r="C57" t="str">
            <v>TOTAL (I05)</v>
          </cell>
          <cell r="E57">
            <v>27270</v>
          </cell>
        </row>
        <row r="59">
          <cell r="C59" t="str">
            <v>Other Government Grants</v>
          </cell>
        </row>
        <row r="60">
          <cell r="B60" t="str">
            <v>I06</v>
          </cell>
          <cell r="C60" t="str">
            <v>Funding from SCC</v>
          </cell>
        </row>
        <row r="61">
          <cell r="B61" t="str">
            <v>I06</v>
          </cell>
          <cell r="C61" t="str">
            <v>Income</v>
          </cell>
        </row>
        <row r="62">
          <cell r="C62" t="str">
            <v>TOTAL (I06)</v>
          </cell>
          <cell r="E62">
            <v>0</v>
          </cell>
        </row>
        <row r="64">
          <cell r="B64" t="str">
            <v>I07</v>
          </cell>
          <cell r="C64" t="str">
            <v>Other Grants &amp; Payments</v>
          </cell>
        </row>
        <row r="65">
          <cell r="C65" t="str">
            <v>Income from Premises &amp; Facilities &amp; Services</v>
          </cell>
        </row>
        <row r="66">
          <cell r="B66" t="str">
            <v>I08a</v>
          </cell>
          <cell r="C66" t="str">
            <v>Income from letting premises</v>
          </cell>
          <cell r="E66">
            <v>4000</v>
          </cell>
        </row>
        <row r="67">
          <cell r="B67" t="str">
            <v>I08b</v>
          </cell>
          <cell r="C67" t="str">
            <v>Outreach/Nurture Group Funding</v>
          </cell>
        </row>
        <row r="68">
          <cell r="B68" t="str">
            <v>I08b</v>
          </cell>
          <cell r="C68" t="str">
            <v>Rents</v>
          </cell>
          <cell r="E68">
            <v>3103</v>
          </cell>
        </row>
        <row r="69">
          <cell r="B69" t="str">
            <v>I08b</v>
          </cell>
          <cell r="C69" t="str">
            <v>Other I08b income - please overtype this box to specify</v>
          </cell>
        </row>
        <row r="70">
          <cell r="C70" t="str">
            <v>TOTAL (I08)</v>
          </cell>
          <cell r="E70">
            <v>7103</v>
          </cell>
        </row>
        <row r="72">
          <cell r="B72" t="str">
            <v>I09</v>
          </cell>
          <cell r="C72" t="str">
            <v>Income from Catering</v>
          </cell>
          <cell r="E72">
            <v>36951</v>
          </cell>
        </row>
        <row r="73">
          <cell r="B73" t="str">
            <v>I10</v>
          </cell>
          <cell r="C73" t="str">
            <v>Receipts from Supply Teacher Insurance Claims</v>
          </cell>
        </row>
        <row r="74">
          <cell r="B74" t="str">
            <v>I11</v>
          </cell>
          <cell r="C74" t="str">
            <v>Receipts from other insurance claims</v>
          </cell>
        </row>
        <row r="75">
          <cell r="B75" t="str">
            <v>I12</v>
          </cell>
          <cell r="C75" t="str">
            <v>Income from Contributions to visits</v>
          </cell>
          <cell r="E75">
            <v>5180</v>
          </cell>
        </row>
        <row r="76">
          <cell r="B76" t="str">
            <v>I13</v>
          </cell>
          <cell r="C76" t="str">
            <v>Donations and/or voluntary funds</v>
          </cell>
          <cell r="E76">
            <v>3000</v>
          </cell>
        </row>
        <row r="77">
          <cell r="B77" t="str">
            <v>I15</v>
          </cell>
          <cell r="C77" t="str">
            <v>Pupil Focused Extended School Grants</v>
          </cell>
        </row>
        <row r="79">
          <cell r="C79" t="str">
            <v>Additional Grants for Schools</v>
          </cell>
        </row>
        <row r="80">
          <cell r="B80" t="str">
            <v>I18</v>
          </cell>
          <cell r="C80" t="str">
            <v>Primary PE Grant</v>
          </cell>
          <cell r="E80">
            <v>18030</v>
          </cell>
        </row>
        <row r="81">
          <cell r="B81" t="str">
            <v>I18</v>
          </cell>
          <cell r="C81" t="str">
            <v>Universal Infant Free School Meals Grant</v>
          </cell>
          <cell r="E81">
            <v>38863</v>
          </cell>
        </row>
        <row r="82">
          <cell r="B82" t="str">
            <v>I18</v>
          </cell>
          <cell r="C82" t="str">
            <v>Other I18 funding - please overtype this box to specify</v>
          </cell>
          <cell r="E82">
            <v>8400</v>
          </cell>
        </row>
        <row r="83">
          <cell r="B83" t="str">
            <v>I18</v>
          </cell>
          <cell r="C83" t="str">
            <v>Other I18 funding - please overtype this box to specify</v>
          </cell>
        </row>
        <row r="84">
          <cell r="B84" t="str">
            <v>I18</v>
          </cell>
          <cell r="C84" t="str">
            <v>Other I18 funding - please overtype this box to specify</v>
          </cell>
        </row>
        <row r="85">
          <cell r="C85" t="str">
            <v>TOTAL (I18)</v>
          </cell>
          <cell r="E85">
            <v>65293</v>
          </cell>
        </row>
        <row r="87">
          <cell r="B87" t="str">
            <v>TOTAL - Pupil Focused Revenue Funding &amp; Income</v>
          </cell>
          <cell r="E87">
            <v>1246868</v>
          </cell>
        </row>
        <row r="89">
          <cell r="B89" t="str">
            <v>PUPIL FOCUSED REVENUE EXPENDITURE</v>
          </cell>
        </row>
        <row r="90">
          <cell r="B90" t="str">
            <v>STAFFING</v>
          </cell>
        </row>
        <row r="91">
          <cell r="B91" t="str">
            <v>E01</v>
          </cell>
          <cell r="C91" t="str">
            <v>Teaching Staff</v>
          </cell>
          <cell r="E91">
            <v>689294</v>
          </cell>
          <cell r="G91">
            <v>0.57549695801332013</v>
          </cell>
        </row>
        <row r="92">
          <cell r="B92" t="str">
            <v>E02</v>
          </cell>
          <cell r="C92" t="str">
            <v>Supply Teaching Staff</v>
          </cell>
          <cell r="G92">
            <v>0</v>
          </cell>
        </row>
        <row r="93">
          <cell r="B93" t="str">
            <v>E03</v>
          </cell>
          <cell r="C93" t="str">
            <v xml:space="preserve">Education Support Staff </v>
          </cell>
          <cell r="E93">
            <v>145802</v>
          </cell>
          <cell r="G93">
            <v>0.12173123148070068</v>
          </cell>
        </row>
        <row r="94">
          <cell r="B94" t="str">
            <v>E04</v>
          </cell>
          <cell r="C94" t="str">
            <v xml:space="preserve">Premises Staff </v>
          </cell>
          <cell r="E94">
            <v>42629</v>
          </cell>
          <cell r="G94">
            <v>3.5591285899993073E-2</v>
          </cell>
        </row>
        <row r="95">
          <cell r="B95" t="str">
            <v>E05</v>
          </cell>
          <cell r="C95" t="str">
            <v xml:space="preserve">Admin &amp; Clerical Staff </v>
          </cell>
          <cell r="E95">
            <v>92899</v>
          </cell>
          <cell r="G95">
            <v>7.7562102531691018E-2</v>
          </cell>
        </row>
        <row r="96">
          <cell r="B96" t="str">
            <v>E06</v>
          </cell>
          <cell r="C96" t="str">
            <v xml:space="preserve">Catering Staff </v>
          </cell>
          <cell r="G96">
            <v>0</v>
          </cell>
        </row>
        <row r="97">
          <cell r="B97" t="str">
            <v>E07</v>
          </cell>
          <cell r="C97" t="str">
            <v xml:space="preserve">Costs of Other Staff </v>
          </cell>
          <cell r="E97">
            <v>26181</v>
          </cell>
          <cell r="G97">
            <v>2.1858721906395144E-2</v>
          </cell>
        </row>
        <row r="98">
          <cell r="B98" t="str">
            <v>E08</v>
          </cell>
          <cell r="C98" t="str">
            <v>Indirect Employee Exp. (inc apprenticeship levy if applicable)</v>
          </cell>
          <cell r="E98">
            <v>1000</v>
          </cell>
          <cell r="G98">
            <v>8.3490783035006851E-4</v>
          </cell>
        </row>
        <row r="99">
          <cell r="B99" t="str">
            <v>E09</v>
          </cell>
          <cell r="C99" t="str">
            <v>Development &amp; Training</v>
          </cell>
          <cell r="E99">
            <v>5000</v>
          </cell>
          <cell r="G99">
            <v>4.1745391517503429E-3</v>
          </cell>
        </row>
        <row r="100">
          <cell r="B100" t="str">
            <v>E10</v>
          </cell>
          <cell r="C100" t="str">
            <v>Supply Teacher Insurance</v>
          </cell>
          <cell r="E100">
            <v>8925</v>
          </cell>
          <cell r="G100">
            <v>7.4515523858743613E-3</v>
          </cell>
        </row>
        <row r="101">
          <cell r="B101" t="str">
            <v>E11</v>
          </cell>
          <cell r="C101" t="str">
            <v>Staff Related Insurance</v>
          </cell>
          <cell r="G101">
            <v>0</v>
          </cell>
        </row>
        <row r="102">
          <cell r="B102" t="str">
            <v>TOTAL STAFFING</v>
          </cell>
          <cell r="E102">
            <v>1011730</v>
          </cell>
          <cell r="G102">
            <v>0.84470129920007486</v>
          </cell>
        </row>
        <row r="104">
          <cell r="B104" t="str">
            <v>PREMISES</v>
          </cell>
        </row>
        <row r="105">
          <cell r="B105" t="str">
            <v>E12</v>
          </cell>
          <cell r="C105" t="str">
            <v>Building Maintenance &amp; Improvement</v>
          </cell>
          <cell r="E105">
            <v>8262</v>
          </cell>
          <cell r="G105">
            <v>6.8980084943522663E-3</v>
          </cell>
        </row>
        <row r="106">
          <cell r="B106" t="str">
            <v>E13</v>
          </cell>
          <cell r="C106" t="str">
            <v>Grounds Maintenance &amp; Improvement</v>
          </cell>
          <cell r="E106">
            <v>12240</v>
          </cell>
          <cell r="G106">
            <v>1.0219271843484838E-2</v>
          </cell>
        </row>
        <row r="107">
          <cell r="B107" t="str">
            <v>E14</v>
          </cell>
          <cell r="C107" t="str">
            <v>Cleaning &amp; Caretaking</v>
          </cell>
          <cell r="E107">
            <v>11913</v>
          </cell>
          <cell r="G107">
            <v>9.9462569829603664E-3</v>
          </cell>
        </row>
        <row r="108">
          <cell r="B108" t="str">
            <v>E15</v>
          </cell>
          <cell r="C108" t="str">
            <v>Water &amp; Sewerage</v>
          </cell>
          <cell r="E108">
            <v>2965</v>
          </cell>
          <cell r="G108">
            <v>2.4755017169879531E-3</v>
          </cell>
        </row>
        <row r="109">
          <cell r="B109" t="str">
            <v>E16</v>
          </cell>
          <cell r="C109" t="str">
            <v>Energy</v>
          </cell>
          <cell r="E109">
            <v>12871</v>
          </cell>
          <cell r="G109">
            <v>1.0746098684435731E-2</v>
          </cell>
        </row>
        <row r="110">
          <cell r="B110" t="str">
            <v>E17</v>
          </cell>
          <cell r="C110" t="str">
            <v>Rates</v>
          </cell>
          <cell r="E110">
            <v>5025</v>
          </cell>
          <cell r="G110">
            <v>4.1954118475090946E-3</v>
          </cell>
        </row>
        <row r="111">
          <cell r="B111" t="str">
            <v>E18</v>
          </cell>
          <cell r="C111" t="str">
            <v>Other Occupation Costs</v>
          </cell>
          <cell r="E111">
            <v>7221</v>
          </cell>
          <cell r="G111">
            <v>6.028869442957845E-3</v>
          </cell>
        </row>
        <row r="112">
          <cell r="B112" t="str">
            <v>TOTAL PREMISES</v>
          </cell>
          <cell r="E112">
            <v>60497</v>
          </cell>
          <cell r="G112">
            <v>5.0509419012688093E-2</v>
          </cell>
        </row>
        <row r="114">
          <cell r="B114" t="str">
            <v>SUPPLIES &amp; SERVICES</v>
          </cell>
        </row>
        <row r="115">
          <cell r="B115" t="str">
            <v>E19</v>
          </cell>
          <cell r="C115" t="str">
            <v>Learning Resources (NOT ICT equipment)</v>
          </cell>
          <cell r="E115">
            <v>34068</v>
          </cell>
          <cell r="G115">
            <v>2.8443639964366135E-2</v>
          </cell>
        </row>
        <row r="116">
          <cell r="B116" t="str">
            <v>E20</v>
          </cell>
          <cell r="C116" t="str">
            <v>ICT Learning Resources</v>
          </cell>
          <cell r="E116">
            <v>25041</v>
          </cell>
          <cell r="G116">
            <v>2.0906926979796066E-2</v>
          </cell>
        </row>
        <row r="117">
          <cell r="B117" t="str">
            <v>E21</v>
          </cell>
          <cell r="C117" t="str">
            <v>Examination Fees</v>
          </cell>
          <cell r="E117">
            <v>0</v>
          </cell>
          <cell r="G117">
            <v>0</v>
          </cell>
        </row>
        <row r="118">
          <cell r="B118" t="str">
            <v>E22</v>
          </cell>
          <cell r="C118" t="str">
            <v>Administrative Supplies</v>
          </cell>
          <cell r="E118">
            <v>9188</v>
          </cell>
          <cell r="G118">
            <v>7.6711331452564294E-3</v>
          </cell>
        </row>
        <row r="119">
          <cell r="B119" t="str">
            <v>E23</v>
          </cell>
          <cell r="C119" t="str">
            <v>Other Insurance Premiums</v>
          </cell>
          <cell r="E119">
            <v>5872</v>
          </cell>
          <cell r="G119">
            <v>4.9025787798156022E-3</v>
          </cell>
        </row>
        <row r="120">
          <cell r="B120" t="str">
            <v>E24</v>
          </cell>
          <cell r="C120" t="str">
            <v>Special Facilities</v>
          </cell>
          <cell r="G120">
            <v>0</v>
          </cell>
        </row>
        <row r="121">
          <cell r="B121" t="str">
            <v>E25</v>
          </cell>
          <cell r="C121" t="str">
            <v>Catering Supplies</v>
          </cell>
          <cell r="E121">
            <v>76591</v>
          </cell>
          <cell r="G121">
            <v>6.3946425634342094E-2</v>
          </cell>
        </row>
        <row r="122">
          <cell r="B122" t="str">
            <v>E26</v>
          </cell>
          <cell r="C122" t="str">
            <v>Agency Supply Teaching Staff</v>
          </cell>
          <cell r="E122">
            <v>2611</v>
          </cell>
          <cell r="G122">
            <v>2.179944345044029E-3</v>
          </cell>
        </row>
        <row r="123">
          <cell r="B123" t="str">
            <v>E27</v>
          </cell>
          <cell r="C123" t="str">
            <v>Bought in Professional Services - Curriculum</v>
          </cell>
          <cell r="E123">
            <v>18468</v>
          </cell>
          <cell r="G123">
            <v>1.5419077810905065E-2</v>
          </cell>
        </row>
        <row r="124">
          <cell r="B124" t="str">
            <v>E28</v>
          </cell>
          <cell r="C124" t="str">
            <v>Bought in Professional Services - Other</v>
          </cell>
          <cell r="E124">
            <v>24626</v>
          </cell>
          <cell r="G124">
            <v>2.0560440230200788E-2</v>
          </cell>
        </row>
        <row r="125">
          <cell r="B125" t="str">
            <v>E30</v>
          </cell>
          <cell r="C125" t="str">
            <v>Direct Revenue Financing (Revenue Cont. to Capital)</v>
          </cell>
          <cell r="E125">
            <v>56920</v>
          </cell>
          <cell r="G125">
            <v>4.7522953703525897E-2</v>
          </cell>
        </row>
        <row r="126">
          <cell r="B126" t="str">
            <v>TOTAL SUPPLIES &amp; SERVICES</v>
          </cell>
          <cell r="E126">
            <v>253385</v>
          </cell>
          <cell r="G126">
            <v>0.21155312059325215</v>
          </cell>
        </row>
        <row r="128">
          <cell r="B128" t="str">
            <v>TOTAL - Pupil Focused Revenue Expenditure</v>
          </cell>
          <cell r="E128">
            <v>1325612</v>
          </cell>
          <cell r="F128">
            <v>0</v>
          </cell>
          <cell r="G128">
            <v>1.106763838806015</v>
          </cell>
        </row>
        <row r="130">
          <cell r="B130" t="str">
            <v>PUPIL FOCUSED REVENUE BALANCES AT YEAR-END</v>
          </cell>
        </row>
        <row r="131">
          <cell r="B131" t="str">
            <v>B01</v>
          </cell>
          <cell r="C131" t="str">
            <v>Committed revenue balances</v>
          </cell>
        </row>
        <row r="132">
          <cell r="B132" t="str">
            <v>B02</v>
          </cell>
          <cell r="C132" t="str">
            <v>Uncommitted revenue balances</v>
          </cell>
          <cell r="E132">
            <v>86363</v>
          </cell>
        </row>
        <row r="133">
          <cell r="B133" t="str">
            <v>TOTAL BALANCE TO CARRY FORWARD</v>
          </cell>
          <cell r="E133">
            <v>86363</v>
          </cell>
        </row>
        <row r="135">
          <cell r="B135" t="str">
            <v>In-Year Surplus or Deficit</v>
          </cell>
          <cell r="E135">
            <v>-78744</v>
          </cell>
        </row>
        <row r="137">
          <cell r="B137" t="str">
            <v>COMMUNITY FOCUSED REVENUE BALANCES BROUGHT FORWARD</v>
          </cell>
        </row>
        <row r="138">
          <cell r="B138" t="str">
            <v>OB02</v>
          </cell>
          <cell r="C138" t="str">
            <v>Community Focused School Balances - links to Year 2</v>
          </cell>
          <cell r="E138">
            <v>177645</v>
          </cell>
        </row>
        <row r="139">
          <cell r="B139" t="str">
            <v>OB02a</v>
          </cell>
          <cell r="C139" t="str">
            <v>Trf to Pupil Focused Brought Forward (Links to OB01a)</v>
          </cell>
          <cell r="E139">
            <v>-56920</v>
          </cell>
        </row>
        <row r="140">
          <cell r="B140" t="str">
            <v>TOTAL - Community Focused Brought Forward Balances</v>
          </cell>
          <cell r="E140">
            <v>120725</v>
          </cell>
        </row>
        <row r="142">
          <cell r="B142" t="str">
            <v>COMMUNITY FOCUSED REVENUE FUNDING &amp; INCOME</v>
          </cell>
        </row>
        <row r="143">
          <cell r="C143" t="str">
            <v>Community Focused School Funding and/or grants</v>
          </cell>
        </row>
        <row r="144">
          <cell r="B144" t="str">
            <v>I16</v>
          </cell>
          <cell r="C144" t="str">
            <v>Delegated Funds</v>
          </cell>
        </row>
        <row r="145">
          <cell r="B145" t="str">
            <v>I16</v>
          </cell>
          <cell r="C145" t="str">
            <v>Other I16 funding - please overtype this box to specify</v>
          </cell>
        </row>
        <row r="146">
          <cell r="B146" t="str">
            <v>I16</v>
          </cell>
          <cell r="C146" t="str">
            <v>Other I16 funding - please overtype this box to specify</v>
          </cell>
        </row>
        <row r="147">
          <cell r="B147" t="str">
            <v>I16</v>
          </cell>
          <cell r="C147" t="str">
            <v>Early Years Funded Entitlement</v>
          </cell>
        </row>
        <row r="148">
          <cell r="B148" t="str">
            <v>I16</v>
          </cell>
          <cell r="C148" t="str">
            <v>Other I16 income - please overtype this box to specify</v>
          </cell>
        </row>
        <row r="149">
          <cell r="C149" t="str">
            <v>TOTAL (I16)</v>
          </cell>
          <cell r="E149">
            <v>0</v>
          </cell>
        </row>
        <row r="151">
          <cell r="C151" t="str">
            <v>Community Focused School Facilities Income</v>
          </cell>
        </row>
        <row r="152">
          <cell r="B152" t="str">
            <v>I17</v>
          </cell>
          <cell r="C152" t="str">
            <v>Fees</v>
          </cell>
          <cell r="E152">
            <v>135846</v>
          </cell>
        </row>
        <row r="153">
          <cell r="B153" t="str">
            <v>I17</v>
          </cell>
          <cell r="C153" t="str">
            <v>Lettings/Service Charge</v>
          </cell>
        </row>
        <row r="154">
          <cell r="B154" t="str">
            <v>I17</v>
          </cell>
          <cell r="C154" t="str">
            <v>Other I17 income - please overtype this box to specify</v>
          </cell>
        </row>
        <row r="155">
          <cell r="B155" t="str">
            <v>I17</v>
          </cell>
          <cell r="C155" t="str">
            <v>Other I17 income - please overtype this box to specify</v>
          </cell>
        </row>
        <row r="156">
          <cell r="C156" t="str">
            <v>TOTAL (I17)</v>
          </cell>
          <cell r="E156">
            <v>135846</v>
          </cell>
        </row>
        <row r="158">
          <cell r="B158" t="str">
            <v>TOTAL - Community Focused Revenue Funding &amp; Income</v>
          </cell>
          <cell r="E158">
            <v>135846</v>
          </cell>
        </row>
        <row r="160">
          <cell r="B160" t="str">
            <v>COMMUNITY FOCUSED REVENUE EXPENDITURE</v>
          </cell>
        </row>
        <row r="161">
          <cell r="B161" t="str">
            <v>STAFFING</v>
          </cell>
        </row>
        <row r="162">
          <cell r="C162" t="str">
            <v>Community Focused School Staff</v>
          </cell>
        </row>
        <row r="163">
          <cell r="B163" t="str">
            <v>E31</v>
          </cell>
          <cell r="C163" t="str">
            <v>Operational Staff</v>
          </cell>
          <cell r="E163">
            <v>80981</v>
          </cell>
        </row>
        <row r="164">
          <cell r="B164" t="str">
            <v>E31</v>
          </cell>
          <cell r="C164" t="str">
            <v>Support Staff</v>
          </cell>
          <cell r="E164">
            <v>7256</v>
          </cell>
        </row>
        <row r="165">
          <cell r="C165" t="str">
            <v>TOTAL (E31)</v>
          </cell>
          <cell r="E165">
            <v>88237</v>
          </cell>
        </row>
        <row r="167">
          <cell r="C167" t="str">
            <v>Community Focused School Costs</v>
          </cell>
        </row>
        <row r="168">
          <cell r="B168" t="str">
            <v>E32</v>
          </cell>
          <cell r="C168" t="str">
            <v>Indirect Employee Expenses</v>
          </cell>
        </row>
        <row r="169">
          <cell r="B169" t="str">
            <v>E32</v>
          </cell>
          <cell r="C169" t="str">
            <v>Training</v>
          </cell>
        </row>
        <row r="170">
          <cell r="B170" t="str">
            <v>E32</v>
          </cell>
          <cell r="C170" t="str">
            <v>Recruitment</v>
          </cell>
        </row>
        <row r="171">
          <cell r="B171" t="str">
            <v>E32</v>
          </cell>
          <cell r="C171" t="str">
            <v>Other E32 employee costs - please overtype this box to specify</v>
          </cell>
          <cell r="E171" t="str">
            <v>.</v>
          </cell>
        </row>
        <row r="172">
          <cell r="B172" t="str">
            <v>E32</v>
          </cell>
          <cell r="C172" t="str">
            <v>Other E32 employee costs - please overtype this box to specify</v>
          </cell>
        </row>
        <row r="174">
          <cell r="B174" t="str">
            <v>PREMISES</v>
          </cell>
        </row>
        <row r="175">
          <cell r="C175" t="str">
            <v>Community Focused School Costs (Continued)</v>
          </cell>
        </row>
        <row r="176">
          <cell r="B176" t="str">
            <v>E32</v>
          </cell>
          <cell r="C176" t="str">
            <v>Building maintenance/contracts</v>
          </cell>
        </row>
        <row r="177">
          <cell r="B177" t="str">
            <v>E32</v>
          </cell>
          <cell r="C177" t="str">
            <v>Grounds maintenance</v>
          </cell>
        </row>
        <row r="178">
          <cell r="B178" t="str">
            <v>E32</v>
          </cell>
          <cell r="C178" t="str">
            <v>Cleaning</v>
          </cell>
          <cell r="E178">
            <v>1400</v>
          </cell>
        </row>
        <row r="179">
          <cell r="B179" t="str">
            <v>E32</v>
          </cell>
          <cell r="C179" t="str">
            <v>Utilities</v>
          </cell>
          <cell r="E179">
            <v>1200</v>
          </cell>
        </row>
        <row r="180">
          <cell r="B180" t="str">
            <v>E32</v>
          </cell>
          <cell r="C180" t="str">
            <v>Rates</v>
          </cell>
        </row>
        <row r="181">
          <cell r="B181" t="str">
            <v>E32</v>
          </cell>
          <cell r="C181" t="str">
            <v>Other E32 premises costs - please overtype this box to specify</v>
          </cell>
        </row>
        <row r="182">
          <cell r="B182" t="str">
            <v>E32</v>
          </cell>
          <cell r="C182" t="str">
            <v>Other E32 premises costs - please overtype this box to specify</v>
          </cell>
        </row>
        <row r="184">
          <cell r="B184" t="str">
            <v>SUPPLIES &amp; SERVICES</v>
          </cell>
        </row>
        <row r="185">
          <cell r="C185" t="str">
            <v>Community Focused School Costs (Continued)</v>
          </cell>
        </row>
        <row r="186">
          <cell r="B186" t="str">
            <v>E32</v>
          </cell>
          <cell r="C186" t="str">
            <v>Consumables &amp; Resources</v>
          </cell>
        </row>
        <row r="187">
          <cell r="B187" t="str">
            <v>E32</v>
          </cell>
          <cell r="C187" t="str">
            <v>Equipment</v>
          </cell>
        </row>
        <row r="188">
          <cell r="B188" t="str">
            <v>E32</v>
          </cell>
          <cell r="C188" t="str">
            <v>Administration services</v>
          </cell>
        </row>
        <row r="189">
          <cell r="B189" t="str">
            <v>E32</v>
          </cell>
          <cell r="C189" t="str">
            <v>Other insurance</v>
          </cell>
        </row>
        <row r="190">
          <cell r="B190" t="str">
            <v>E32</v>
          </cell>
          <cell r="C190" t="str">
            <v>Bought-in services</v>
          </cell>
        </row>
        <row r="191">
          <cell r="B191" t="str">
            <v>E32</v>
          </cell>
          <cell r="C191" t="str">
            <v>Catering Supplies</v>
          </cell>
          <cell r="E191">
            <v>9000</v>
          </cell>
        </row>
        <row r="192">
          <cell r="B192" t="str">
            <v>E32</v>
          </cell>
          <cell r="C192" t="str">
            <v>Other E32 supplies &amp; services costs - please overtype this box to specify</v>
          </cell>
        </row>
        <row r="193">
          <cell r="B193" t="str">
            <v>E32</v>
          </cell>
          <cell r="C193" t="str">
            <v>Other E32 supplies &amp; services costs - please overtype this box to specify</v>
          </cell>
        </row>
        <row r="194">
          <cell r="B194" t="str">
            <v>E32</v>
          </cell>
          <cell r="C194" t="str">
            <v>Other E32 supplies &amp; services costs - please overtype this box to specify</v>
          </cell>
        </row>
        <row r="195">
          <cell r="C195" t="str">
            <v>TOTAL (E32)</v>
          </cell>
          <cell r="E195">
            <v>11600</v>
          </cell>
        </row>
        <row r="197">
          <cell r="B197" t="str">
            <v>TOTAL - Community Focused Revenue Expenditure</v>
          </cell>
          <cell r="E197">
            <v>99837</v>
          </cell>
        </row>
        <row r="199">
          <cell r="B199" t="str">
            <v>COMMUNITY FOCUSED REVENUE BALANCES AT YEAR-END</v>
          </cell>
        </row>
        <row r="200">
          <cell r="B200" t="str">
            <v>B06</v>
          </cell>
          <cell r="C200" t="str">
            <v>Balance to Carry Forward</v>
          </cell>
          <cell r="E200">
            <v>156734</v>
          </cell>
        </row>
        <row r="202">
          <cell r="B202" t="str">
            <v>In-Year Surplus or Deficit</v>
          </cell>
          <cell r="E202">
            <v>36009</v>
          </cell>
        </row>
        <row r="204">
          <cell r="B204" t="str">
            <v>CAPITAL BALANCES BROUGHT FORWARD</v>
          </cell>
        </row>
        <row r="205">
          <cell r="B205" t="str">
            <v>FROM PREVIOUS FINANCIAL YEAR</v>
          </cell>
        </row>
        <row r="206">
          <cell r="B206" t="str">
            <v>OB03a</v>
          </cell>
          <cell r="C206" t="str">
            <v>Devolved Formula Capital Balance - links to Year 2</v>
          </cell>
          <cell r="E206">
            <v>0</v>
          </cell>
        </row>
        <row r="207">
          <cell r="B207" t="str">
            <v>OB03b</v>
          </cell>
          <cell r="C207" t="str">
            <v>Other Capital Balances - links to Year 2</v>
          </cell>
          <cell r="E207">
            <v>0</v>
          </cell>
        </row>
        <row r="208">
          <cell r="B208" t="str">
            <v>TOTAL - Capital Brought Forward Balances</v>
          </cell>
          <cell r="E208">
            <v>0</v>
          </cell>
        </row>
        <row r="210">
          <cell r="B210" t="str">
            <v>CAPITAL FUNDING &amp; INCOME</v>
          </cell>
        </row>
        <row r="211">
          <cell r="B211" t="str">
            <v>CI01</v>
          </cell>
          <cell r="C211" t="str">
            <v>Devolved Formula Capital</v>
          </cell>
        </row>
        <row r="212">
          <cell r="B212" t="str">
            <v>CI01</v>
          </cell>
          <cell r="C212" t="str">
            <v>Miscellaneous Capital Grants</v>
          </cell>
        </row>
        <row r="213">
          <cell r="C213" t="str">
            <v>TOTAL</v>
          </cell>
          <cell r="E213">
            <v>0</v>
          </cell>
        </row>
        <row r="215">
          <cell r="B215" t="str">
            <v>CI03</v>
          </cell>
          <cell r="C215" t="str">
            <v>Private Income</v>
          </cell>
        </row>
        <row r="216">
          <cell r="B216" t="str">
            <v>CI04</v>
          </cell>
          <cell r="C216" t="str">
            <v>Direct revenue financing (revenue contributions to capital linked to E30)</v>
          </cell>
          <cell r="E216">
            <v>56920</v>
          </cell>
        </row>
        <row r="218">
          <cell r="B218" t="str">
            <v>TOTAL - Capital Funding &amp; Income</v>
          </cell>
          <cell r="E218">
            <v>56920</v>
          </cell>
        </row>
        <row r="220">
          <cell r="B220" t="str">
            <v>CAPITAL EXPENDITURE</v>
          </cell>
        </row>
        <row r="221">
          <cell r="B221" t="str">
            <v>CE01</v>
          </cell>
          <cell r="C221" t="str">
            <v>Acquisition of land and existing buildings</v>
          </cell>
        </row>
        <row r="222">
          <cell r="B222" t="str">
            <v>CE02</v>
          </cell>
          <cell r="C222" t="str">
            <v>New construction, conversion and renovation</v>
          </cell>
          <cell r="E222">
            <v>40000</v>
          </cell>
        </row>
        <row r="223">
          <cell r="B223" t="str">
            <v>CE03</v>
          </cell>
          <cell r="C223" t="str">
            <v>Vehicles, plant, equipment &amp; machinery</v>
          </cell>
          <cell r="E223">
            <v>16920</v>
          </cell>
        </row>
        <row r="224">
          <cell r="B224" t="str">
            <v>CE04</v>
          </cell>
          <cell r="C224" t="str">
            <v>Information and communication technology</v>
          </cell>
        </row>
        <row r="225">
          <cell r="B225" t="str">
            <v>TOTAL - Capital Expenditure</v>
          </cell>
          <cell r="E225">
            <v>56920</v>
          </cell>
        </row>
        <row r="227">
          <cell r="B227" t="str">
            <v>CAPITAL BALANCES AT YEAR-END</v>
          </cell>
        </row>
        <row r="228">
          <cell r="B228" t="str">
            <v>B03</v>
          </cell>
          <cell r="C228" t="str">
            <v>Devolved Formula Capital balance</v>
          </cell>
        </row>
        <row r="229">
          <cell r="B229" t="str">
            <v>B05</v>
          </cell>
          <cell r="C229" t="str">
            <v>Other Capital Balances</v>
          </cell>
          <cell r="E229">
            <v>0</v>
          </cell>
        </row>
        <row r="230">
          <cell r="B230" t="str">
            <v>TOTAL BALANCE TO CARRY FORWARD</v>
          </cell>
          <cell r="E230">
            <v>0</v>
          </cell>
        </row>
        <row r="232">
          <cell r="B232" t="str">
            <v>In-Year Surplus or Deficit</v>
          </cell>
          <cell r="E232">
            <v>0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517CA-6D52-41B3-B74C-AA845B473067}">
  <dimension ref="B1:O133"/>
  <sheetViews>
    <sheetView tabSelected="1" topLeftCell="A5" zoomScaleNormal="100" workbookViewId="0">
      <selection activeCell="U23" sqref="U23"/>
    </sheetView>
  </sheetViews>
  <sheetFormatPr defaultRowHeight="15" x14ac:dyDescent="0.25"/>
  <cols>
    <col min="1" max="1" width="1.28515625" style="2" customWidth="1"/>
    <col min="2" max="2" width="6.7109375" style="2" customWidth="1"/>
    <col min="3" max="3" width="35.28515625" style="2" customWidth="1"/>
    <col min="4" max="4" width="0.85546875" style="2" customWidth="1"/>
    <col min="5" max="5" width="15.5703125" style="2" bestFit="1" customWidth="1"/>
    <col min="6" max="6" width="6.5703125" style="2" bestFit="1" customWidth="1"/>
    <col min="7" max="7" width="0.85546875" style="2" customWidth="1"/>
    <col min="8" max="8" width="16.5703125" style="2" bestFit="1" customWidth="1"/>
    <col min="9" max="9" width="6.5703125" style="2" bestFit="1" customWidth="1"/>
    <col min="10" max="10" width="0.85546875" style="2" customWidth="1"/>
    <col min="11" max="11" width="15.5703125" style="2" bestFit="1" customWidth="1"/>
    <col min="12" max="12" width="6.5703125" style="2" bestFit="1" customWidth="1"/>
    <col min="13" max="13" width="9.140625" style="2"/>
    <col min="14" max="14" width="13.7109375" style="11" bestFit="1" customWidth="1"/>
    <col min="15" max="15" width="7" style="38" bestFit="1" customWidth="1"/>
    <col min="16" max="16384" width="9.140625" style="2"/>
  </cols>
  <sheetData>
    <row r="1" spans="2:15" ht="18" x14ac:dyDescent="0.25">
      <c r="B1" s="1" t="s">
        <v>166</v>
      </c>
      <c r="F1" s="3"/>
      <c r="G1" s="3"/>
      <c r="J1" s="3"/>
      <c r="O1" s="12"/>
    </row>
    <row r="2" spans="2:15" x14ac:dyDescent="0.25">
      <c r="B2" s="4" t="s">
        <v>0</v>
      </c>
      <c r="C2" s="5" t="s">
        <v>167</v>
      </c>
      <c r="D2" s="4"/>
      <c r="E2" s="4"/>
      <c r="F2" s="6"/>
      <c r="G2" s="6"/>
      <c r="H2" s="4"/>
      <c r="I2" s="4"/>
      <c r="J2" s="6"/>
      <c r="K2" s="4"/>
      <c r="L2" s="4"/>
      <c r="N2" s="13"/>
      <c r="O2" s="14"/>
    </row>
    <row r="3" spans="2:15" x14ac:dyDescent="0.25">
      <c r="B3" s="4" t="s">
        <v>1</v>
      </c>
      <c r="C3" s="5">
        <v>3376</v>
      </c>
      <c r="D3" s="4"/>
      <c r="E3" s="41" t="s">
        <v>2</v>
      </c>
      <c r="F3" s="41"/>
      <c r="G3" s="42"/>
      <c r="H3" s="41" t="s">
        <v>3</v>
      </c>
      <c r="I3" s="41"/>
      <c r="J3" s="42"/>
      <c r="K3" s="41" t="s">
        <v>4</v>
      </c>
      <c r="L3" s="41"/>
      <c r="M3" s="39"/>
      <c r="N3" s="40" t="s">
        <v>172</v>
      </c>
      <c r="O3" s="15"/>
    </row>
    <row r="4" spans="2:15" x14ac:dyDescent="0.25">
      <c r="B4" s="4" t="s">
        <v>5</v>
      </c>
      <c r="C4" s="5" t="s">
        <v>168</v>
      </c>
      <c r="D4" s="4"/>
      <c r="E4" s="43" t="s">
        <v>169</v>
      </c>
      <c r="F4" s="43"/>
      <c r="G4" s="42"/>
      <c r="H4" s="43" t="s">
        <v>170</v>
      </c>
      <c r="I4" s="43"/>
      <c r="J4" s="42"/>
      <c r="K4" s="43" t="s">
        <v>171</v>
      </c>
      <c r="L4" s="43"/>
      <c r="M4" s="39"/>
      <c r="N4" s="40" t="s">
        <v>173</v>
      </c>
      <c r="O4" s="16"/>
    </row>
    <row r="5" spans="2:15" ht="12.75" customHeight="1" x14ac:dyDescent="0.25">
      <c r="B5" s="4"/>
      <c r="C5" s="5"/>
      <c r="D5" s="4"/>
      <c r="E5" s="44"/>
      <c r="F5" s="44"/>
      <c r="G5" s="44"/>
      <c r="H5" s="44"/>
      <c r="I5" s="44"/>
      <c r="J5" s="44"/>
      <c r="K5" s="44"/>
      <c r="L5" s="44"/>
      <c r="N5" s="17"/>
      <c r="O5" s="18"/>
    </row>
    <row r="6" spans="2:15" x14ac:dyDescent="0.25">
      <c r="B6" s="8" t="s">
        <v>6</v>
      </c>
      <c r="C6" s="4"/>
      <c r="D6" s="4"/>
      <c r="E6" s="42"/>
      <c r="F6" s="58"/>
      <c r="G6" s="42"/>
      <c r="H6" s="42"/>
      <c r="I6" s="58"/>
      <c r="J6" s="42"/>
      <c r="K6" s="58"/>
      <c r="L6" s="59"/>
      <c r="N6" s="19"/>
      <c r="O6" s="14"/>
    </row>
    <row r="7" spans="2:15" x14ac:dyDescent="0.25">
      <c r="B7" s="7" t="s">
        <v>7</v>
      </c>
      <c r="C7" s="4"/>
      <c r="D7" s="4"/>
      <c r="E7" s="44"/>
      <c r="F7" s="59"/>
      <c r="G7" s="44"/>
      <c r="H7" s="44"/>
      <c r="I7" s="59"/>
      <c r="J7" s="44"/>
      <c r="K7" s="59"/>
      <c r="L7" s="59"/>
      <c r="N7" s="17"/>
      <c r="O7" s="16"/>
    </row>
    <row r="8" spans="2:15" x14ac:dyDescent="0.25">
      <c r="B8" s="4" t="s">
        <v>8</v>
      </c>
      <c r="C8" s="4" t="s">
        <v>9</v>
      </c>
      <c r="D8" s="4"/>
      <c r="E8" s="49">
        <v>0</v>
      </c>
      <c r="F8" s="59"/>
      <c r="G8" s="44"/>
      <c r="H8" s="49">
        <v>0</v>
      </c>
      <c r="I8" s="59"/>
      <c r="J8" s="44"/>
      <c r="K8" s="49">
        <v>0</v>
      </c>
      <c r="L8" s="59"/>
      <c r="N8" s="20">
        <v>6000</v>
      </c>
      <c r="O8" s="21"/>
    </row>
    <row r="9" spans="2:15" x14ac:dyDescent="0.25">
      <c r="B9" s="4" t="s">
        <v>10</v>
      </c>
      <c r="C9" s="4" t="s">
        <v>11</v>
      </c>
      <c r="D9" s="4"/>
      <c r="E9" s="49">
        <v>95144</v>
      </c>
      <c r="F9" s="59"/>
      <c r="G9" s="44"/>
      <c r="H9" s="49">
        <v>112437</v>
      </c>
      <c r="I9" s="59"/>
      <c r="J9" s="44"/>
      <c r="K9" s="49">
        <v>102243</v>
      </c>
      <c r="L9" s="59"/>
      <c r="N9" s="20">
        <v>67333</v>
      </c>
      <c r="O9" s="22"/>
    </row>
    <row r="10" spans="2:15" x14ac:dyDescent="0.25">
      <c r="B10" s="4" t="s">
        <v>12</v>
      </c>
      <c r="C10" s="4" t="s">
        <v>13</v>
      </c>
      <c r="D10" s="4"/>
      <c r="E10" s="49">
        <v>41062</v>
      </c>
      <c r="F10" s="59"/>
      <c r="G10" s="44"/>
      <c r="H10" s="49">
        <v>56950</v>
      </c>
      <c r="I10" s="59"/>
      <c r="J10" s="44"/>
      <c r="K10" s="49">
        <v>56920</v>
      </c>
      <c r="L10" s="59"/>
      <c r="N10" s="20">
        <v>28129</v>
      </c>
      <c r="O10" s="22"/>
    </row>
    <row r="11" spans="2:15" x14ac:dyDescent="0.25">
      <c r="B11" s="7" t="s">
        <v>14</v>
      </c>
      <c r="C11" s="4"/>
      <c r="D11" s="4"/>
      <c r="E11" s="50">
        <v>136206</v>
      </c>
      <c r="F11" s="60"/>
      <c r="G11" s="45"/>
      <c r="H11" s="50">
        <v>169387</v>
      </c>
      <c r="I11" s="60"/>
      <c r="J11" s="45"/>
      <c r="K11" s="50">
        <v>159163</v>
      </c>
      <c r="L11" s="59"/>
      <c r="N11" s="23">
        <v>101462</v>
      </c>
      <c r="O11" s="24"/>
    </row>
    <row r="12" spans="2:15" ht="5.0999999999999996" customHeight="1" x14ac:dyDescent="0.25">
      <c r="B12" s="4"/>
      <c r="C12" s="4"/>
      <c r="D12" s="4"/>
      <c r="E12" s="49"/>
      <c r="F12" s="59"/>
      <c r="G12" s="44"/>
      <c r="H12" s="49"/>
      <c r="I12" s="59"/>
      <c r="J12" s="44"/>
      <c r="K12" s="49"/>
      <c r="L12" s="59"/>
      <c r="N12" s="20"/>
      <c r="O12" s="22"/>
    </row>
    <row r="13" spans="2:15" x14ac:dyDescent="0.25">
      <c r="B13" s="7" t="s">
        <v>15</v>
      </c>
      <c r="C13" s="4"/>
      <c r="D13" s="4"/>
      <c r="E13" s="49"/>
      <c r="F13" s="59"/>
      <c r="G13" s="44"/>
      <c r="H13" s="49"/>
      <c r="I13" s="59"/>
      <c r="J13" s="44"/>
      <c r="K13" s="49"/>
      <c r="L13" s="59"/>
      <c r="N13" s="20"/>
      <c r="O13" s="22"/>
    </row>
    <row r="14" spans="2:15" x14ac:dyDescent="0.25">
      <c r="B14" s="4" t="s">
        <v>16</v>
      </c>
      <c r="C14" s="4" t="s">
        <v>17</v>
      </c>
      <c r="D14" s="4"/>
      <c r="E14" s="49">
        <v>1095674</v>
      </c>
      <c r="F14" s="59"/>
      <c r="G14" s="44"/>
      <c r="H14" s="49">
        <v>1095674</v>
      </c>
      <c r="I14" s="59"/>
      <c r="J14" s="44"/>
      <c r="K14" s="49">
        <v>1095674</v>
      </c>
      <c r="L14" s="59"/>
      <c r="N14" s="20">
        <v>1074894</v>
      </c>
      <c r="O14" s="22"/>
    </row>
    <row r="15" spans="2:15" x14ac:dyDescent="0.25">
      <c r="B15" s="4" t="s">
        <v>18</v>
      </c>
      <c r="C15" s="4" t="s">
        <v>19</v>
      </c>
      <c r="D15" s="4"/>
      <c r="E15" s="49">
        <v>0</v>
      </c>
      <c r="F15" s="59"/>
      <c r="G15" s="44"/>
      <c r="H15" s="49">
        <v>0</v>
      </c>
      <c r="I15" s="59"/>
      <c r="J15" s="44"/>
      <c r="K15" s="49">
        <v>0</v>
      </c>
      <c r="L15" s="59"/>
      <c r="N15" s="20">
        <v>0</v>
      </c>
      <c r="O15" s="22"/>
    </row>
    <row r="16" spans="2:15" x14ac:dyDescent="0.25">
      <c r="B16" s="4" t="s">
        <v>20</v>
      </c>
      <c r="C16" s="4" t="s">
        <v>21</v>
      </c>
      <c r="D16" s="4"/>
      <c r="E16" s="49">
        <v>19191</v>
      </c>
      <c r="F16" s="59"/>
      <c r="G16" s="44"/>
      <c r="H16" s="49">
        <v>6397</v>
      </c>
      <c r="I16" s="59"/>
      <c r="J16" s="44"/>
      <c r="K16" s="49">
        <v>6397</v>
      </c>
      <c r="L16" s="59"/>
      <c r="N16" s="20">
        <v>22046</v>
      </c>
      <c r="O16" s="22"/>
    </row>
    <row r="17" spans="2:15" x14ac:dyDescent="0.25">
      <c r="B17" s="4" t="s">
        <v>22</v>
      </c>
      <c r="C17" s="4" t="s">
        <v>23</v>
      </c>
      <c r="D17" s="4"/>
      <c r="E17" s="49">
        <v>0</v>
      </c>
      <c r="F17" s="59"/>
      <c r="G17" s="44"/>
      <c r="H17" s="49">
        <v>0</v>
      </c>
      <c r="I17" s="59"/>
      <c r="J17" s="44"/>
      <c r="K17" s="49">
        <v>0</v>
      </c>
      <c r="L17" s="59"/>
      <c r="N17" s="20">
        <v>0</v>
      </c>
      <c r="O17" s="22"/>
    </row>
    <row r="18" spans="2:15" x14ac:dyDescent="0.25">
      <c r="B18" s="4" t="s">
        <v>24</v>
      </c>
      <c r="C18" s="4" t="s">
        <v>25</v>
      </c>
      <c r="D18" s="4"/>
      <c r="E18" s="49">
        <v>27270</v>
      </c>
      <c r="F18" s="59"/>
      <c r="G18" s="44"/>
      <c r="H18" s="49">
        <v>27270</v>
      </c>
      <c r="I18" s="59"/>
      <c r="J18" s="44"/>
      <c r="K18" s="49">
        <v>27270</v>
      </c>
      <c r="L18" s="59"/>
      <c r="N18" s="20">
        <v>31780</v>
      </c>
      <c r="O18" s="22"/>
    </row>
    <row r="19" spans="2:15" x14ac:dyDescent="0.25">
      <c r="B19" s="4" t="s">
        <v>26</v>
      </c>
      <c r="C19" s="4" t="s">
        <v>27</v>
      </c>
      <c r="D19" s="4"/>
      <c r="E19" s="49">
        <v>0</v>
      </c>
      <c r="F19" s="59"/>
      <c r="G19" s="44"/>
      <c r="H19" s="49">
        <v>0</v>
      </c>
      <c r="I19" s="59"/>
      <c r="J19" s="44"/>
      <c r="K19" s="49">
        <v>0</v>
      </c>
      <c r="L19" s="59"/>
      <c r="N19" s="20">
        <v>0</v>
      </c>
      <c r="O19" s="22"/>
    </row>
    <row r="20" spans="2:15" x14ac:dyDescent="0.25">
      <c r="B20" s="4" t="s">
        <v>28</v>
      </c>
      <c r="C20" s="4" t="s">
        <v>29</v>
      </c>
      <c r="D20" s="4"/>
      <c r="E20" s="49">
        <v>0</v>
      </c>
      <c r="F20" s="59"/>
      <c r="G20" s="44"/>
      <c r="H20" s="49">
        <v>0</v>
      </c>
      <c r="I20" s="59"/>
      <c r="J20" s="44"/>
      <c r="K20" s="49">
        <v>0</v>
      </c>
      <c r="L20" s="59"/>
      <c r="N20" s="20">
        <v>0</v>
      </c>
      <c r="O20" s="22"/>
    </row>
    <row r="21" spans="2:15" x14ac:dyDescent="0.25">
      <c r="B21" s="4" t="s">
        <v>30</v>
      </c>
      <c r="C21" s="4" t="s">
        <v>31</v>
      </c>
      <c r="D21" s="4"/>
      <c r="E21" s="49">
        <v>3000</v>
      </c>
      <c r="F21" s="59"/>
      <c r="G21" s="44"/>
      <c r="H21" s="49">
        <v>4000</v>
      </c>
      <c r="I21" s="59"/>
      <c r="J21" s="44"/>
      <c r="K21" s="49">
        <v>4000</v>
      </c>
      <c r="L21" s="59"/>
      <c r="N21" s="20">
        <v>0</v>
      </c>
      <c r="O21" s="22"/>
    </row>
    <row r="22" spans="2:15" x14ac:dyDescent="0.25">
      <c r="B22" s="4" t="s">
        <v>32</v>
      </c>
      <c r="C22" s="4" t="s">
        <v>33</v>
      </c>
      <c r="D22" s="4"/>
      <c r="E22" s="49">
        <v>2925</v>
      </c>
      <c r="F22" s="59"/>
      <c r="G22" s="44"/>
      <c r="H22" s="49">
        <v>3013</v>
      </c>
      <c r="I22" s="59"/>
      <c r="J22" s="44"/>
      <c r="K22" s="49">
        <v>3103</v>
      </c>
      <c r="L22" s="59"/>
      <c r="N22" s="20">
        <v>2840</v>
      </c>
      <c r="O22" s="22"/>
    </row>
    <row r="23" spans="2:15" x14ac:dyDescent="0.25">
      <c r="B23" s="4" t="s">
        <v>34</v>
      </c>
      <c r="C23" s="4" t="s">
        <v>35</v>
      </c>
      <c r="D23" s="4"/>
      <c r="E23" s="49">
        <v>36227</v>
      </c>
      <c r="F23" s="59"/>
      <c r="G23" s="44"/>
      <c r="H23" s="49">
        <v>36951</v>
      </c>
      <c r="I23" s="59"/>
      <c r="J23" s="44"/>
      <c r="K23" s="49">
        <v>36951</v>
      </c>
      <c r="L23" s="59"/>
      <c r="N23" s="20">
        <v>0</v>
      </c>
      <c r="O23" s="22"/>
    </row>
    <row r="24" spans="2:15" x14ac:dyDescent="0.25">
      <c r="B24" s="4" t="s">
        <v>36</v>
      </c>
      <c r="C24" s="4" t="s">
        <v>37</v>
      </c>
      <c r="D24" s="4"/>
      <c r="E24" s="49">
        <v>0</v>
      </c>
      <c r="F24" s="59"/>
      <c r="G24" s="44"/>
      <c r="H24" s="49">
        <v>0</v>
      </c>
      <c r="I24" s="59"/>
      <c r="J24" s="44"/>
      <c r="K24" s="49">
        <v>0</v>
      </c>
      <c r="L24" s="59"/>
      <c r="N24" s="20">
        <v>16830</v>
      </c>
      <c r="O24" s="22"/>
    </row>
    <row r="25" spans="2:15" x14ac:dyDescent="0.25">
      <c r="B25" s="4" t="s">
        <v>38</v>
      </c>
      <c r="C25" s="4" t="s">
        <v>39</v>
      </c>
      <c r="D25" s="4"/>
      <c r="E25" s="49">
        <v>0</v>
      </c>
      <c r="F25" s="59"/>
      <c r="G25" s="44"/>
      <c r="H25" s="49">
        <v>0</v>
      </c>
      <c r="I25" s="59"/>
      <c r="J25" s="44"/>
      <c r="K25" s="49">
        <v>0</v>
      </c>
      <c r="L25" s="59"/>
      <c r="N25" s="20">
        <v>0</v>
      </c>
      <c r="O25" s="22"/>
    </row>
    <row r="26" spans="2:15" x14ac:dyDescent="0.25">
      <c r="B26" s="4" t="s">
        <v>40</v>
      </c>
      <c r="C26" s="4" t="s">
        <v>41</v>
      </c>
      <c r="D26" s="4"/>
      <c r="E26" s="49">
        <v>4944</v>
      </c>
      <c r="F26" s="59"/>
      <c r="G26" s="44"/>
      <c r="H26" s="49">
        <v>5042</v>
      </c>
      <c r="I26" s="59"/>
      <c r="J26" s="44"/>
      <c r="K26" s="49">
        <v>5180</v>
      </c>
      <c r="L26" s="59"/>
      <c r="N26" s="20">
        <v>3800</v>
      </c>
      <c r="O26" s="22"/>
    </row>
    <row r="27" spans="2:15" x14ac:dyDescent="0.25">
      <c r="B27" s="4" t="s">
        <v>42</v>
      </c>
      <c r="C27" s="4" t="s">
        <v>43</v>
      </c>
      <c r="D27" s="4"/>
      <c r="E27" s="49">
        <v>2500</v>
      </c>
      <c r="F27" s="59"/>
      <c r="G27" s="44"/>
      <c r="H27" s="49">
        <v>2500</v>
      </c>
      <c r="I27" s="59"/>
      <c r="J27" s="44"/>
      <c r="K27" s="49">
        <v>3000</v>
      </c>
      <c r="L27" s="59"/>
      <c r="N27" s="20">
        <v>3000</v>
      </c>
      <c r="O27" s="22"/>
    </row>
    <row r="28" spans="2:15" x14ac:dyDescent="0.25">
      <c r="B28" s="4" t="s">
        <v>44</v>
      </c>
      <c r="C28" s="4" t="s">
        <v>45</v>
      </c>
      <c r="D28" s="4"/>
      <c r="E28" s="49">
        <v>0</v>
      </c>
      <c r="F28" s="59"/>
      <c r="G28" s="44"/>
      <c r="H28" s="49">
        <v>0</v>
      </c>
      <c r="I28" s="59"/>
      <c r="J28" s="44"/>
      <c r="K28" s="49">
        <v>0</v>
      </c>
      <c r="L28" s="59"/>
      <c r="N28" s="20">
        <v>0</v>
      </c>
      <c r="O28" s="22"/>
    </row>
    <row r="29" spans="2:15" x14ac:dyDescent="0.25">
      <c r="B29" s="4" t="s">
        <v>46</v>
      </c>
      <c r="C29" s="4" t="s">
        <v>47</v>
      </c>
      <c r="D29" s="4"/>
      <c r="E29" s="49">
        <v>65293</v>
      </c>
      <c r="F29" s="59"/>
      <c r="G29" s="44"/>
      <c r="H29" s="49">
        <v>65293</v>
      </c>
      <c r="I29" s="59"/>
      <c r="J29" s="44"/>
      <c r="K29" s="49">
        <v>65293</v>
      </c>
      <c r="L29" s="59"/>
      <c r="N29" s="20">
        <v>67300</v>
      </c>
      <c r="O29" s="22"/>
    </row>
    <row r="30" spans="2:15" x14ac:dyDescent="0.25">
      <c r="B30" s="7" t="s">
        <v>14</v>
      </c>
      <c r="C30" s="4"/>
      <c r="D30" s="4"/>
      <c r="E30" s="50">
        <v>1257024</v>
      </c>
      <c r="F30" s="60"/>
      <c r="G30" s="45"/>
      <c r="H30" s="50">
        <v>1240196</v>
      </c>
      <c r="I30" s="60"/>
      <c r="J30" s="45"/>
      <c r="K30" s="50">
        <v>1253343</v>
      </c>
      <c r="L30" s="59"/>
      <c r="N30" s="23">
        <v>1222490</v>
      </c>
      <c r="O30" s="24"/>
    </row>
    <row r="31" spans="2:15" ht="5.0999999999999996" customHeight="1" x14ac:dyDescent="0.25">
      <c r="B31" s="4"/>
      <c r="C31" s="4"/>
      <c r="D31" s="4"/>
      <c r="E31" s="49"/>
      <c r="F31" s="59"/>
      <c r="G31" s="44"/>
      <c r="H31" s="49"/>
      <c r="I31" s="59"/>
      <c r="J31" s="44"/>
      <c r="K31" s="49"/>
      <c r="L31" s="59"/>
      <c r="N31" s="20"/>
      <c r="O31" s="22"/>
    </row>
    <row r="32" spans="2:15" x14ac:dyDescent="0.25">
      <c r="B32" s="7" t="s">
        <v>48</v>
      </c>
      <c r="C32" s="4"/>
      <c r="D32" s="4"/>
      <c r="E32" s="49"/>
      <c r="F32" s="59"/>
      <c r="G32" s="44"/>
      <c r="H32" s="49"/>
      <c r="I32" s="59"/>
      <c r="J32" s="44"/>
      <c r="K32" s="49"/>
      <c r="L32" s="59"/>
      <c r="N32" s="20"/>
      <c r="O32" s="22"/>
    </row>
    <row r="33" spans="2:15" x14ac:dyDescent="0.25">
      <c r="B33" s="4" t="s">
        <v>49</v>
      </c>
      <c r="C33" s="4" t="s">
        <v>50</v>
      </c>
      <c r="D33" s="4"/>
      <c r="E33" s="49">
        <v>662268</v>
      </c>
      <c r="F33" s="61">
        <v>0.5471692968910723</v>
      </c>
      <c r="G33" s="46"/>
      <c r="H33" s="49">
        <v>677487</v>
      </c>
      <c r="I33" s="61">
        <v>0.56850322605548531</v>
      </c>
      <c r="J33" s="44"/>
      <c r="K33" s="49">
        <v>689294</v>
      </c>
      <c r="L33" s="61">
        <v>0.572402533773123</v>
      </c>
      <c r="N33" s="20">
        <v>575673</v>
      </c>
      <c r="O33" s="25">
        <f t="shared" ref="O33:O43" si="0">IFERROR(VLOOKUP($B33,Yr1_Percent,10,FALSE),0)</f>
        <v>0.5471692968910723</v>
      </c>
    </row>
    <row r="34" spans="2:15" x14ac:dyDescent="0.25">
      <c r="B34" s="4" t="s">
        <v>51</v>
      </c>
      <c r="C34" s="4" t="s">
        <v>52</v>
      </c>
      <c r="D34" s="4"/>
      <c r="E34" s="49">
        <v>0</v>
      </c>
      <c r="F34" s="61">
        <v>0</v>
      </c>
      <c r="G34" s="46"/>
      <c r="H34" s="49">
        <v>0</v>
      </c>
      <c r="I34" s="61">
        <v>0</v>
      </c>
      <c r="J34" s="44"/>
      <c r="K34" s="49">
        <v>0</v>
      </c>
      <c r="L34" s="61">
        <v>0</v>
      </c>
      <c r="N34" s="20">
        <v>0</v>
      </c>
      <c r="O34" s="25">
        <f t="shared" si="0"/>
        <v>0</v>
      </c>
    </row>
    <row r="35" spans="2:15" x14ac:dyDescent="0.25">
      <c r="B35" s="4" t="s">
        <v>53</v>
      </c>
      <c r="C35" s="4" t="s">
        <v>54</v>
      </c>
      <c r="D35" s="4"/>
      <c r="E35" s="49">
        <v>142589</v>
      </c>
      <c r="F35" s="61">
        <v>0.11780778004433418</v>
      </c>
      <c r="G35" s="46"/>
      <c r="H35" s="49">
        <v>142944</v>
      </c>
      <c r="I35" s="61">
        <v>0.11994934979604818</v>
      </c>
      <c r="J35" s="44"/>
      <c r="K35" s="49">
        <v>145802</v>
      </c>
      <c r="L35" s="61">
        <v>0.12107668749356426</v>
      </c>
      <c r="N35" s="20">
        <v>169751</v>
      </c>
      <c r="O35" s="25">
        <f t="shared" si="0"/>
        <v>0.11780778004433418</v>
      </c>
    </row>
    <row r="36" spans="2:15" x14ac:dyDescent="0.25">
      <c r="B36" s="4" t="s">
        <v>55</v>
      </c>
      <c r="C36" s="4" t="s">
        <v>56</v>
      </c>
      <c r="D36" s="4"/>
      <c r="E36" s="49">
        <v>41289</v>
      </c>
      <c r="F36" s="61">
        <v>3.4113188466505226E-2</v>
      </c>
      <c r="G36" s="46"/>
      <c r="H36" s="49">
        <v>42527</v>
      </c>
      <c r="I36" s="61">
        <v>3.5685904961219365E-2</v>
      </c>
      <c r="J36" s="44"/>
      <c r="K36" s="49">
        <v>42629</v>
      </c>
      <c r="L36" s="61">
        <v>3.5399912972134476E-2</v>
      </c>
      <c r="N36" s="20">
        <v>40576</v>
      </c>
      <c r="O36" s="25">
        <f t="shared" si="0"/>
        <v>3.4113188466505226E-2</v>
      </c>
    </row>
    <row r="37" spans="2:15" x14ac:dyDescent="0.25">
      <c r="B37" s="4" t="s">
        <v>57</v>
      </c>
      <c r="C37" s="4" t="s">
        <v>58</v>
      </c>
      <c r="D37" s="4"/>
      <c r="E37" s="49">
        <v>97558</v>
      </c>
      <c r="F37" s="61">
        <v>8.0602931541459394E-2</v>
      </c>
      <c r="G37" s="46"/>
      <c r="H37" s="49">
        <v>90194</v>
      </c>
      <c r="I37" s="61">
        <v>7.5684965129734508E-2</v>
      </c>
      <c r="J37" s="44"/>
      <c r="K37" s="49">
        <v>92899</v>
      </c>
      <c r="L37" s="61">
        <v>7.71450541931155E-2</v>
      </c>
      <c r="N37" s="20">
        <v>92938</v>
      </c>
      <c r="O37" s="25">
        <f t="shared" si="0"/>
        <v>8.0602931541459394E-2</v>
      </c>
    </row>
    <row r="38" spans="2:15" x14ac:dyDescent="0.25">
      <c r="B38" s="4" t="s">
        <v>59</v>
      </c>
      <c r="C38" s="4" t="s">
        <v>60</v>
      </c>
      <c r="D38" s="4"/>
      <c r="E38" s="49">
        <v>0</v>
      </c>
      <c r="F38" s="61">
        <v>0</v>
      </c>
      <c r="G38" s="46"/>
      <c r="H38" s="49">
        <v>0</v>
      </c>
      <c r="I38" s="61">
        <v>0</v>
      </c>
      <c r="J38" s="44"/>
      <c r="K38" s="49">
        <v>0</v>
      </c>
      <c r="L38" s="61">
        <v>0</v>
      </c>
      <c r="N38" s="20">
        <v>0</v>
      </c>
      <c r="O38" s="25">
        <f t="shared" si="0"/>
        <v>0</v>
      </c>
    </row>
    <row r="39" spans="2:15" x14ac:dyDescent="0.25">
      <c r="B39" s="4" t="s">
        <v>61</v>
      </c>
      <c r="C39" s="4" t="s">
        <v>62</v>
      </c>
      <c r="D39" s="4"/>
      <c r="E39" s="49">
        <v>27618</v>
      </c>
      <c r="F39" s="61">
        <v>2.2818136527112339E-2</v>
      </c>
      <c r="G39" s="46"/>
      <c r="H39" s="49">
        <v>27681</v>
      </c>
      <c r="I39" s="61">
        <v>2.3228102975321872E-2</v>
      </c>
      <c r="J39" s="44"/>
      <c r="K39" s="49">
        <v>26181</v>
      </c>
      <c r="L39" s="61">
        <v>2.1741188428615558E-2</v>
      </c>
      <c r="N39" s="20">
        <v>31444</v>
      </c>
      <c r="O39" s="25">
        <f t="shared" si="0"/>
        <v>2.2818136527112339E-2</v>
      </c>
    </row>
    <row r="40" spans="2:15" x14ac:dyDescent="0.25">
      <c r="B40" s="4" t="s">
        <v>63</v>
      </c>
      <c r="C40" s="4" t="s">
        <v>64</v>
      </c>
      <c r="D40" s="4"/>
      <c r="E40" s="49">
        <v>1000</v>
      </c>
      <c r="F40" s="61">
        <v>8.2620524756000938E-4</v>
      </c>
      <c r="G40" s="46"/>
      <c r="H40" s="49">
        <v>1000</v>
      </c>
      <c r="I40" s="61">
        <v>8.3913525433769996E-4</v>
      </c>
      <c r="J40" s="44"/>
      <c r="K40" s="49">
        <v>1000</v>
      </c>
      <c r="L40" s="61">
        <v>8.3041856417308583E-4</v>
      </c>
      <c r="N40" s="20">
        <v>510</v>
      </c>
      <c r="O40" s="25">
        <f t="shared" si="0"/>
        <v>8.2620524756000938E-4</v>
      </c>
    </row>
    <row r="41" spans="2:15" x14ac:dyDescent="0.25">
      <c r="B41" s="4" t="s">
        <v>65</v>
      </c>
      <c r="C41" s="4" t="s">
        <v>66</v>
      </c>
      <c r="D41" s="4"/>
      <c r="E41" s="49">
        <v>3000</v>
      </c>
      <c r="F41" s="61">
        <v>2.4786157426800281E-3</v>
      </c>
      <c r="G41" s="46"/>
      <c r="H41" s="49">
        <v>3300</v>
      </c>
      <c r="I41" s="61">
        <v>2.7691463393144096E-3</v>
      </c>
      <c r="J41" s="44"/>
      <c r="K41" s="49">
        <v>5000</v>
      </c>
      <c r="L41" s="61">
        <v>4.152092820865429E-3</v>
      </c>
      <c r="N41" s="20">
        <v>5000</v>
      </c>
      <c r="O41" s="25">
        <f t="shared" si="0"/>
        <v>2.4786157426800281E-3</v>
      </c>
    </row>
    <row r="42" spans="2:15" x14ac:dyDescent="0.25">
      <c r="B42" s="4" t="s">
        <v>67</v>
      </c>
      <c r="C42" s="4" t="s">
        <v>68</v>
      </c>
      <c r="D42" s="4"/>
      <c r="E42" s="49">
        <v>8500</v>
      </c>
      <c r="F42" s="61">
        <v>7.0227446042600795E-3</v>
      </c>
      <c r="G42" s="46"/>
      <c r="H42" s="49">
        <v>8295</v>
      </c>
      <c r="I42" s="61">
        <v>6.9606269347312205E-3</v>
      </c>
      <c r="J42" s="44"/>
      <c r="K42" s="49">
        <v>8925</v>
      </c>
      <c r="L42" s="61">
        <v>7.4114856852447904E-3</v>
      </c>
      <c r="N42" s="20">
        <v>7450</v>
      </c>
      <c r="O42" s="25">
        <f t="shared" si="0"/>
        <v>7.0227446042600795E-3</v>
      </c>
    </row>
    <row r="43" spans="2:15" x14ac:dyDescent="0.25">
      <c r="B43" s="4" t="s">
        <v>69</v>
      </c>
      <c r="C43" s="4" t="s">
        <v>70</v>
      </c>
      <c r="D43" s="4"/>
      <c r="E43" s="49">
        <v>0</v>
      </c>
      <c r="F43" s="61">
        <v>0</v>
      </c>
      <c r="G43" s="46"/>
      <c r="H43" s="49">
        <v>0</v>
      </c>
      <c r="I43" s="61">
        <v>0</v>
      </c>
      <c r="J43" s="44"/>
      <c r="K43" s="49">
        <v>0</v>
      </c>
      <c r="L43" s="61">
        <v>0</v>
      </c>
      <c r="N43" s="20">
        <v>0</v>
      </c>
      <c r="O43" s="25">
        <f t="shared" si="0"/>
        <v>0</v>
      </c>
    </row>
    <row r="44" spans="2:15" x14ac:dyDescent="0.25">
      <c r="B44" s="7" t="s">
        <v>14</v>
      </c>
      <c r="C44" s="4"/>
      <c r="D44" s="4"/>
      <c r="E44" s="50">
        <v>983822</v>
      </c>
      <c r="F44" s="62">
        <v>0.81283889906498352</v>
      </c>
      <c r="G44" s="45"/>
      <c r="H44" s="50">
        <v>993428</v>
      </c>
      <c r="I44" s="62">
        <v>0.83362045744619251</v>
      </c>
      <c r="J44" s="45"/>
      <c r="K44" s="50">
        <v>1011730</v>
      </c>
      <c r="L44" s="62">
        <v>0.84015937393083617</v>
      </c>
      <c r="N44" s="23">
        <v>923342</v>
      </c>
      <c r="O44" s="26">
        <f>SUM(O33:O43)</f>
        <v>0.81283889906498352</v>
      </c>
    </row>
    <row r="45" spans="2:15" ht="5.0999999999999996" customHeight="1" x14ac:dyDescent="0.25">
      <c r="B45" s="4"/>
      <c r="C45" s="4"/>
      <c r="D45" s="4"/>
      <c r="E45" s="49"/>
      <c r="F45" s="59"/>
      <c r="G45" s="44"/>
      <c r="H45" s="49"/>
      <c r="I45" s="59"/>
      <c r="J45" s="44"/>
      <c r="K45" s="49"/>
      <c r="L45" s="59"/>
      <c r="N45" s="20"/>
      <c r="O45" s="22"/>
    </row>
    <row r="46" spans="2:15" x14ac:dyDescent="0.25">
      <c r="B46" s="7" t="s">
        <v>71</v>
      </c>
      <c r="C46" s="4"/>
      <c r="D46" s="4"/>
      <c r="E46" s="49"/>
      <c r="F46" s="59"/>
      <c r="G46" s="44"/>
      <c r="H46" s="49"/>
      <c r="I46" s="59"/>
      <c r="J46" s="44"/>
      <c r="K46" s="49"/>
      <c r="L46" s="59"/>
      <c r="N46" s="20"/>
      <c r="O46" s="22"/>
    </row>
    <row r="47" spans="2:15" x14ac:dyDescent="0.25">
      <c r="B47" s="4" t="s">
        <v>72</v>
      </c>
      <c r="C47" s="4" t="s">
        <v>73</v>
      </c>
      <c r="D47" s="4"/>
      <c r="E47" s="49">
        <v>8100</v>
      </c>
      <c r="F47" s="61">
        <v>6.6922625052360761E-3</v>
      </c>
      <c r="G47" s="44"/>
      <c r="H47" s="49">
        <v>8262</v>
      </c>
      <c r="I47" s="61">
        <v>6.9329354713380765E-3</v>
      </c>
      <c r="J47" s="44"/>
      <c r="K47" s="49">
        <v>8262</v>
      </c>
      <c r="L47" s="61">
        <v>6.8609181771980346E-3</v>
      </c>
      <c r="N47" s="20">
        <v>5100</v>
      </c>
      <c r="O47" s="25">
        <f t="shared" ref="O47:O53" si="1">IFERROR(VLOOKUP($B47,Yr1_Percent,10,FALSE),0)</f>
        <v>6.6922625052360761E-3</v>
      </c>
    </row>
    <row r="48" spans="2:15" x14ac:dyDescent="0.25">
      <c r="B48" s="4" t="s">
        <v>74</v>
      </c>
      <c r="C48" s="4" t="s">
        <v>75</v>
      </c>
      <c r="D48" s="4"/>
      <c r="E48" s="49">
        <v>12000</v>
      </c>
      <c r="F48" s="61">
        <v>9.9144629707201126E-3</v>
      </c>
      <c r="G48" s="44"/>
      <c r="H48" s="49">
        <v>12240</v>
      </c>
      <c r="I48" s="61">
        <v>1.0271015513093448E-2</v>
      </c>
      <c r="J48" s="44"/>
      <c r="K48" s="49">
        <v>12240</v>
      </c>
      <c r="L48" s="61">
        <v>1.0164323225478571E-2</v>
      </c>
      <c r="N48" s="20">
        <v>9675</v>
      </c>
      <c r="O48" s="25">
        <f t="shared" si="1"/>
        <v>9.9144629707201126E-3</v>
      </c>
    </row>
    <row r="49" spans="2:15" x14ac:dyDescent="0.25">
      <c r="B49" s="4" t="s">
        <v>76</v>
      </c>
      <c r="C49" s="4" t="s">
        <v>77</v>
      </c>
      <c r="D49" s="4"/>
      <c r="E49" s="49">
        <v>11680</v>
      </c>
      <c r="F49" s="61">
        <v>9.6500772915009084E-3</v>
      </c>
      <c r="G49" s="44"/>
      <c r="H49" s="49">
        <v>11913</v>
      </c>
      <c r="I49" s="61">
        <v>9.9966182849250199E-3</v>
      </c>
      <c r="J49" s="44"/>
      <c r="K49" s="49">
        <v>11913</v>
      </c>
      <c r="L49" s="61">
        <v>9.8927763549939707E-3</v>
      </c>
      <c r="N49" s="20">
        <v>11445</v>
      </c>
      <c r="O49" s="25">
        <f t="shared" si="1"/>
        <v>9.6500772915009084E-3</v>
      </c>
    </row>
    <row r="50" spans="2:15" x14ac:dyDescent="0.25">
      <c r="B50" s="4" t="s">
        <v>78</v>
      </c>
      <c r="C50" s="4" t="s">
        <v>79</v>
      </c>
      <c r="D50" s="4"/>
      <c r="E50" s="49">
        <v>2907</v>
      </c>
      <c r="F50" s="61">
        <v>2.4017786546569474E-3</v>
      </c>
      <c r="G50" s="44"/>
      <c r="H50" s="49">
        <v>2965</v>
      </c>
      <c r="I50" s="61">
        <v>2.4880360291112801E-3</v>
      </c>
      <c r="J50" s="44"/>
      <c r="K50" s="49">
        <v>2965</v>
      </c>
      <c r="L50" s="61">
        <v>2.4621910427731993E-3</v>
      </c>
      <c r="N50" s="20">
        <v>2550</v>
      </c>
      <c r="O50" s="25">
        <f t="shared" si="1"/>
        <v>2.4017786546569474E-3</v>
      </c>
    </row>
    <row r="51" spans="2:15" x14ac:dyDescent="0.25">
      <c r="B51" s="4" t="s">
        <v>80</v>
      </c>
      <c r="C51" s="4" t="s">
        <v>81</v>
      </c>
      <c r="D51" s="4"/>
      <c r="E51" s="49">
        <v>12619</v>
      </c>
      <c r="F51" s="61">
        <v>1.0425884018959757E-2</v>
      </c>
      <c r="G51" s="44"/>
      <c r="H51" s="49">
        <v>12871</v>
      </c>
      <c r="I51" s="61">
        <v>1.0800509858580536E-2</v>
      </c>
      <c r="J51" s="44"/>
      <c r="K51" s="49">
        <v>12871</v>
      </c>
      <c r="L51" s="61">
        <v>1.0688317339471787E-2</v>
      </c>
      <c r="N51" s="20">
        <v>14200</v>
      </c>
      <c r="O51" s="25">
        <f t="shared" si="1"/>
        <v>1.0425884018959757E-2</v>
      </c>
    </row>
    <row r="52" spans="2:15" x14ac:dyDescent="0.25">
      <c r="B52" s="4" t="s">
        <v>82</v>
      </c>
      <c r="C52" s="4" t="s">
        <v>83</v>
      </c>
      <c r="D52" s="4"/>
      <c r="E52" s="49">
        <v>4926</v>
      </c>
      <c r="F52" s="61">
        <v>4.0698870494806057E-3</v>
      </c>
      <c r="G52" s="44"/>
      <c r="H52" s="49">
        <v>5025</v>
      </c>
      <c r="I52" s="61">
        <v>4.2166546530469423E-3</v>
      </c>
      <c r="J52" s="44"/>
      <c r="K52" s="49">
        <v>5025</v>
      </c>
      <c r="L52" s="61">
        <v>4.1728532849697559E-3</v>
      </c>
      <c r="N52" s="20">
        <v>5100</v>
      </c>
      <c r="O52" s="25">
        <f t="shared" si="1"/>
        <v>4.0698870494806057E-3</v>
      </c>
    </row>
    <row r="53" spans="2:15" x14ac:dyDescent="0.25">
      <c r="B53" s="4" t="s">
        <v>84</v>
      </c>
      <c r="C53" s="4" t="s">
        <v>85</v>
      </c>
      <c r="D53" s="4"/>
      <c r="E53" s="49">
        <v>7080</v>
      </c>
      <c r="F53" s="61">
        <v>5.8495331527248663E-3</v>
      </c>
      <c r="G53" s="44"/>
      <c r="H53" s="49">
        <v>7221</v>
      </c>
      <c r="I53" s="61">
        <v>6.0593956715725315E-3</v>
      </c>
      <c r="J53" s="44"/>
      <c r="K53" s="49">
        <v>7221</v>
      </c>
      <c r="L53" s="61">
        <v>5.9964524518938524E-3</v>
      </c>
      <c r="N53" s="20">
        <v>8897</v>
      </c>
      <c r="O53" s="25">
        <f t="shared" si="1"/>
        <v>5.8495331527248663E-3</v>
      </c>
    </row>
    <row r="54" spans="2:15" x14ac:dyDescent="0.25">
      <c r="B54" s="7" t="s">
        <v>14</v>
      </c>
      <c r="C54" s="4"/>
      <c r="D54" s="4"/>
      <c r="E54" s="50">
        <v>59312</v>
      </c>
      <c r="F54" s="63">
        <v>4.9003885643279274E-2</v>
      </c>
      <c r="G54" s="45"/>
      <c r="H54" s="50">
        <v>60497</v>
      </c>
      <c r="I54" s="63">
        <v>5.0765165481667839E-2</v>
      </c>
      <c r="J54" s="45"/>
      <c r="K54" s="50">
        <v>60497</v>
      </c>
      <c r="L54" s="63">
        <v>5.0237831876779167E-2</v>
      </c>
      <c r="N54" s="23">
        <v>56967</v>
      </c>
      <c r="O54" s="27">
        <f>SUM(O47:O53)</f>
        <v>4.9003885643279274E-2</v>
      </c>
    </row>
    <row r="55" spans="2:15" ht="5.0999999999999996" customHeight="1" x14ac:dyDescent="0.25">
      <c r="B55" s="4"/>
      <c r="C55" s="4"/>
      <c r="D55" s="4"/>
      <c r="E55" s="49"/>
      <c r="F55" s="59"/>
      <c r="G55" s="44"/>
      <c r="H55" s="49"/>
      <c r="I55" s="59"/>
      <c r="J55" s="44"/>
      <c r="K55" s="49"/>
      <c r="L55" s="59"/>
      <c r="N55" s="20"/>
      <c r="O55" s="22"/>
    </row>
    <row r="56" spans="2:15" x14ac:dyDescent="0.25">
      <c r="B56" s="7" t="s">
        <v>86</v>
      </c>
      <c r="C56" s="4"/>
      <c r="D56" s="4"/>
      <c r="E56" s="49"/>
      <c r="F56" s="59"/>
      <c r="G56" s="44"/>
      <c r="H56" s="49"/>
      <c r="I56" s="59"/>
      <c r="J56" s="44"/>
      <c r="K56" s="49"/>
      <c r="L56" s="59"/>
      <c r="N56" s="20"/>
      <c r="O56" s="22"/>
    </row>
    <row r="57" spans="2:15" x14ac:dyDescent="0.25">
      <c r="B57" s="4" t="s">
        <v>87</v>
      </c>
      <c r="C57" s="4" t="s">
        <v>88</v>
      </c>
      <c r="D57" s="4"/>
      <c r="E57" s="49">
        <v>33400</v>
      </c>
      <c r="F57" s="61">
        <v>2.7595255268504312E-2</v>
      </c>
      <c r="G57" s="44"/>
      <c r="H57" s="49">
        <v>34068</v>
      </c>
      <c r="I57" s="61">
        <v>2.858765984477676E-2</v>
      </c>
      <c r="J57" s="44"/>
      <c r="K57" s="49">
        <v>34068</v>
      </c>
      <c r="L57" s="61">
        <v>2.8290699644248688E-2</v>
      </c>
      <c r="N57" s="20">
        <v>45345</v>
      </c>
      <c r="O57" s="25">
        <f t="shared" ref="O57:O67" si="2">IFERROR(VLOOKUP($B57,Yr1_Percent,10,FALSE),0)</f>
        <v>2.7595255268504312E-2</v>
      </c>
    </row>
    <row r="58" spans="2:15" x14ac:dyDescent="0.25">
      <c r="B58" s="4" t="s">
        <v>89</v>
      </c>
      <c r="C58" s="4" t="s">
        <v>90</v>
      </c>
      <c r="D58" s="4"/>
      <c r="E58" s="49">
        <v>24550</v>
      </c>
      <c r="F58" s="61">
        <v>2.0283338827598231E-2</v>
      </c>
      <c r="G58" s="44"/>
      <c r="H58" s="49">
        <v>25041</v>
      </c>
      <c r="I58" s="61">
        <v>2.1012785903870342E-2</v>
      </c>
      <c r="J58" s="44"/>
      <c r="K58" s="49">
        <v>25041</v>
      </c>
      <c r="L58" s="61">
        <v>2.079451126545824E-2</v>
      </c>
      <c r="N58" s="20">
        <v>8448</v>
      </c>
      <c r="O58" s="25">
        <f t="shared" si="2"/>
        <v>2.0283338827598231E-2</v>
      </c>
    </row>
    <row r="59" spans="2:15" x14ac:dyDescent="0.25">
      <c r="B59" s="4" t="s">
        <v>91</v>
      </c>
      <c r="C59" s="4" t="s">
        <v>92</v>
      </c>
      <c r="D59" s="4"/>
      <c r="E59" s="49">
        <v>0</v>
      </c>
      <c r="F59" s="61">
        <v>0</v>
      </c>
      <c r="G59" s="44"/>
      <c r="H59" s="49">
        <v>0</v>
      </c>
      <c r="I59" s="61">
        <v>0</v>
      </c>
      <c r="J59" s="44"/>
      <c r="K59" s="49">
        <v>0</v>
      </c>
      <c r="L59" s="61">
        <v>0</v>
      </c>
      <c r="N59" s="20">
        <v>0</v>
      </c>
      <c r="O59" s="25">
        <f t="shared" si="2"/>
        <v>0</v>
      </c>
    </row>
    <row r="60" spans="2:15" x14ac:dyDescent="0.25">
      <c r="B60" s="4" t="s">
        <v>93</v>
      </c>
      <c r="C60" s="4" t="s">
        <v>94</v>
      </c>
      <c r="D60" s="4"/>
      <c r="E60" s="49">
        <v>9008</v>
      </c>
      <c r="F60" s="61">
        <v>7.4424568700205643E-3</v>
      </c>
      <c r="G60" s="44"/>
      <c r="H60" s="49">
        <v>9188</v>
      </c>
      <c r="I60" s="61">
        <v>7.709974716854787E-3</v>
      </c>
      <c r="J60" s="44"/>
      <c r="K60" s="49">
        <v>9188</v>
      </c>
      <c r="L60" s="61">
        <v>7.6298857676223124E-3</v>
      </c>
      <c r="N60" s="20">
        <v>7093</v>
      </c>
      <c r="O60" s="25">
        <f t="shared" si="2"/>
        <v>7.4424568700205643E-3</v>
      </c>
    </row>
    <row r="61" spans="2:15" x14ac:dyDescent="0.25">
      <c r="B61" s="4" t="s">
        <v>95</v>
      </c>
      <c r="C61" s="4" t="s">
        <v>96</v>
      </c>
      <c r="D61" s="4"/>
      <c r="E61" s="49">
        <v>5757</v>
      </c>
      <c r="F61" s="61">
        <v>4.7564636102029739E-3</v>
      </c>
      <c r="G61" s="44"/>
      <c r="H61" s="49">
        <v>5872</v>
      </c>
      <c r="I61" s="61">
        <v>4.9274022134709735E-3</v>
      </c>
      <c r="J61" s="44"/>
      <c r="K61" s="49">
        <v>5872</v>
      </c>
      <c r="L61" s="61">
        <v>4.8762178088243594E-3</v>
      </c>
      <c r="N61" s="20">
        <v>5253</v>
      </c>
      <c r="O61" s="25">
        <f t="shared" si="2"/>
        <v>4.7564636102029739E-3</v>
      </c>
    </row>
    <row r="62" spans="2:15" x14ac:dyDescent="0.25">
      <c r="B62" s="4" t="s">
        <v>97</v>
      </c>
      <c r="C62" s="4" t="s">
        <v>98</v>
      </c>
      <c r="D62" s="4"/>
      <c r="E62" s="49">
        <v>0</v>
      </c>
      <c r="F62" s="61">
        <v>0</v>
      </c>
      <c r="G62" s="44"/>
      <c r="H62" s="49">
        <v>0</v>
      </c>
      <c r="I62" s="61">
        <v>0</v>
      </c>
      <c r="J62" s="44"/>
      <c r="K62" s="49">
        <v>0</v>
      </c>
      <c r="L62" s="61">
        <v>0</v>
      </c>
      <c r="N62" s="20">
        <v>459</v>
      </c>
      <c r="O62" s="25">
        <f t="shared" si="2"/>
        <v>0</v>
      </c>
    </row>
    <row r="63" spans="2:15" x14ac:dyDescent="0.25">
      <c r="B63" s="4" t="s">
        <v>99</v>
      </c>
      <c r="C63" s="4" t="s">
        <v>100</v>
      </c>
      <c r="D63" s="4"/>
      <c r="E63" s="49">
        <v>75090</v>
      </c>
      <c r="F63" s="61">
        <v>6.2039752039281103E-2</v>
      </c>
      <c r="G63" s="44"/>
      <c r="H63" s="49">
        <v>76591</v>
      </c>
      <c r="I63" s="61">
        <v>6.427020826497877E-2</v>
      </c>
      <c r="J63" s="44"/>
      <c r="K63" s="49">
        <v>76591</v>
      </c>
      <c r="L63" s="61">
        <v>6.360258824858081E-2</v>
      </c>
      <c r="N63" s="20">
        <v>49232</v>
      </c>
      <c r="O63" s="25">
        <f t="shared" si="2"/>
        <v>6.2039752039281103E-2</v>
      </c>
    </row>
    <row r="64" spans="2:15" x14ac:dyDescent="0.25">
      <c r="B64" s="4" t="s">
        <v>101</v>
      </c>
      <c r="C64" s="4" t="s">
        <v>102</v>
      </c>
      <c r="D64" s="4"/>
      <c r="E64" s="49">
        <v>2560</v>
      </c>
      <c r="F64" s="61">
        <v>2.1150854337536238E-3</v>
      </c>
      <c r="G64" s="44"/>
      <c r="H64" s="49">
        <v>2611</v>
      </c>
      <c r="I64" s="61">
        <v>2.1909821490757346E-3</v>
      </c>
      <c r="J64" s="44"/>
      <c r="K64" s="49">
        <v>2611</v>
      </c>
      <c r="L64" s="61">
        <v>2.1682228710559271E-3</v>
      </c>
      <c r="N64" s="20">
        <v>64203</v>
      </c>
      <c r="O64" s="25">
        <f t="shared" si="2"/>
        <v>2.1150854337536238E-3</v>
      </c>
    </row>
    <row r="65" spans="2:15" x14ac:dyDescent="0.25">
      <c r="B65" s="4" t="s">
        <v>103</v>
      </c>
      <c r="C65" s="4" t="s">
        <v>104</v>
      </c>
      <c r="D65" s="4"/>
      <c r="E65" s="49">
        <v>18106</v>
      </c>
      <c r="F65" s="61">
        <v>1.4959272212321529E-2</v>
      </c>
      <c r="G65" s="44"/>
      <c r="H65" s="49">
        <v>18468</v>
      </c>
      <c r="I65" s="61">
        <v>1.5497149877108643E-2</v>
      </c>
      <c r="J65" s="44"/>
      <c r="K65" s="49">
        <v>18468</v>
      </c>
      <c r="L65" s="61">
        <v>1.5336170043148549E-2</v>
      </c>
      <c r="N65" s="20">
        <v>17721</v>
      </c>
      <c r="O65" s="25">
        <f t="shared" si="2"/>
        <v>1.4959272212321529E-2</v>
      </c>
    </row>
    <row r="66" spans="2:15" x14ac:dyDescent="0.25">
      <c r="B66" s="4" t="s">
        <v>105</v>
      </c>
      <c r="C66" s="4" t="s">
        <v>106</v>
      </c>
      <c r="D66" s="4"/>
      <c r="E66" s="49">
        <v>28126</v>
      </c>
      <c r="F66" s="61">
        <v>2.3237848792872821E-2</v>
      </c>
      <c r="G66" s="44"/>
      <c r="H66" s="49">
        <v>24626</v>
      </c>
      <c r="I66" s="61">
        <v>2.06645447733202E-2</v>
      </c>
      <c r="J66" s="44"/>
      <c r="K66" s="49">
        <v>24626</v>
      </c>
      <c r="L66" s="61">
        <v>2.0449887561326412E-2</v>
      </c>
      <c r="N66" s="20">
        <v>30944</v>
      </c>
      <c r="O66" s="25">
        <f t="shared" si="2"/>
        <v>2.3237848792872821E-2</v>
      </c>
    </row>
    <row r="67" spans="2:15" x14ac:dyDescent="0.25">
      <c r="B67" s="4" t="s">
        <v>107</v>
      </c>
      <c r="C67" s="4" t="s">
        <v>108</v>
      </c>
      <c r="D67" s="4"/>
      <c r="E67" s="49">
        <v>41062</v>
      </c>
      <c r="F67" s="61">
        <v>3.3925639875309103E-2</v>
      </c>
      <c r="G67" s="44"/>
      <c r="H67" s="49">
        <v>56950</v>
      </c>
      <c r="I67" s="61">
        <v>4.7788752734532008E-2</v>
      </c>
      <c r="J67" s="44"/>
      <c r="K67" s="49">
        <v>56920</v>
      </c>
      <c r="L67" s="61">
        <v>4.7267424672732046E-2</v>
      </c>
      <c r="N67" s="20">
        <v>28129</v>
      </c>
      <c r="O67" s="25">
        <f t="shared" si="2"/>
        <v>3.3925639875309103E-2</v>
      </c>
    </row>
    <row r="68" spans="2:15" x14ac:dyDescent="0.25">
      <c r="B68" s="7" t="s">
        <v>14</v>
      </c>
      <c r="C68" s="4"/>
      <c r="D68" s="4"/>
      <c r="E68" s="50">
        <v>237659</v>
      </c>
      <c r="F68" s="63">
        <v>0.19635511292986427</v>
      </c>
      <c r="G68" s="45"/>
      <c r="H68" s="50">
        <v>253415</v>
      </c>
      <c r="I68" s="63">
        <v>0.21264946047798822</v>
      </c>
      <c r="J68" s="45"/>
      <c r="K68" s="50">
        <v>253385</v>
      </c>
      <c r="L68" s="63">
        <v>0.21041560788299732</v>
      </c>
      <c r="N68" s="23">
        <v>256827</v>
      </c>
      <c r="O68" s="27">
        <f>SUM(O57:O67)</f>
        <v>0.19635511292986427</v>
      </c>
    </row>
    <row r="69" spans="2:15" ht="5.0999999999999996" customHeight="1" x14ac:dyDescent="0.25">
      <c r="B69" s="4"/>
      <c r="C69" s="4"/>
      <c r="D69" s="4"/>
      <c r="E69" s="49"/>
      <c r="F69" s="59"/>
      <c r="G69" s="44"/>
      <c r="H69" s="49"/>
      <c r="I69" s="59"/>
      <c r="J69" s="44"/>
      <c r="K69" s="49"/>
      <c r="L69" s="59"/>
      <c r="N69" s="20"/>
      <c r="O69" s="22"/>
    </row>
    <row r="70" spans="2:15" ht="12.95" customHeight="1" thickBot="1" x14ac:dyDescent="0.3">
      <c r="B70" s="7" t="s">
        <v>109</v>
      </c>
      <c r="C70" s="4"/>
      <c r="D70" s="4"/>
      <c r="E70" s="51">
        <v>1280793</v>
      </c>
      <c r="F70" s="59">
        <v>1.058197897638127</v>
      </c>
      <c r="G70" s="44"/>
      <c r="H70" s="51">
        <v>1307340</v>
      </c>
      <c r="I70" s="59">
        <v>1.0970350834058487</v>
      </c>
      <c r="J70" s="44"/>
      <c r="K70" s="51">
        <v>1325612</v>
      </c>
      <c r="L70" s="59">
        <v>1.1008128136906128</v>
      </c>
      <c r="N70" s="28">
        <v>1237136</v>
      </c>
      <c r="O70" s="29">
        <f>O44+O54+O68</f>
        <v>1.058197897638127</v>
      </c>
    </row>
    <row r="71" spans="2:15" ht="6.6" customHeight="1" thickTop="1" x14ac:dyDescent="0.25">
      <c r="B71" s="7"/>
      <c r="C71" s="4"/>
      <c r="D71" s="4"/>
      <c r="E71" s="49"/>
      <c r="F71" s="59"/>
      <c r="G71" s="44"/>
      <c r="H71" s="49"/>
      <c r="I71" s="59"/>
      <c r="J71" s="44"/>
      <c r="K71" s="49"/>
      <c r="L71" s="59"/>
      <c r="N71" s="20"/>
      <c r="O71" s="22"/>
    </row>
    <row r="72" spans="2:15" x14ac:dyDescent="0.25">
      <c r="B72" s="7" t="s">
        <v>110</v>
      </c>
      <c r="C72" s="4"/>
      <c r="D72" s="4"/>
      <c r="E72" s="49"/>
      <c r="F72" s="59"/>
      <c r="G72" s="44"/>
      <c r="H72" s="49"/>
      <c r="I72" s="59"/>
      <c r="J72" s="44"/>
      <c r="K72" s="49"/>
      <c r="L72" s="59"/>
      <c r="N72" s="20"/>
      <c r="O72" s="22"/>
    </row>
    <row r="73" spans="2:15" x14ac:dyDescent="0.25">
      <c r="B73" s="4"/>
      <c r="C73" s="4" t="s">
        <v>111</v>
      </c>
      <c r="D73" s="4"/>
      <c r="E73" s="49">
        <v>136206</v>
      </c>
      <c r="F73" s="59"/>
      <c r="G73" s="44"/>
      <c r="H73" s="49">
        <v>169387</v>
      </c>
      <c r="I73" s="59"/>
      <c r="J73" s="44"/>
      <c r="K73" s="49">
        <v>159163</v>
      </c>
      <c r="L73" s="59"/>
      <c r="N73" s="20">
        <v>101462</v>
      </c>
      <c r="O73" s="22"/>
    </row>
    <row r="74" spans="2:15" x14ac:dyDescent="0.25">
      <c r="B74" s="4"/>
      <c r="C74" s="4" t="s">
        <v>112</v>
      </c>
      <c r="D74" s="4"/>
      <c r="E74" s="49">
        <v>-23769</v>
      </c>
      <c r="F74" s="59"/>
      <c r="G74" s="44"/>
      <c r="H74" s="49">
        <v>-67144</v>
      </c>
      <c r="I74" s="59"/>
      <c r="J74" s="44"/>
      <c r="K74" s="49">
        <v>-72269</v>
      </c>
      <c r="L74" s="59"/>
      <c r="N74" s="20">
        <v>-14646</v>
      </c>
      <c r="O74" s="22"/>
    </row>
    <row r="75" spans="2:15" ht="15.75" thickBot="1" x14ac:dyDescent="0.3">
      <c r="B75" s="4" t="s">
        <v>113</v>
      </c>
      <c r="C75" s="7" t="s">
        <v>114</v>
      </c>
      <c r="D75" s="4"/>
      <c r="E75" s="51">
        <v>112437</v>
      </c>
      <c r="F75" s="60"/>
      <c r="G75" s="45"/>
      <c r="H75" s="51">
        <v>102243</v>
      </c>
      <c r="I75" s="60"/>
      <c r="J75" s="44"/>
      <c r="K75" s="51">
        <v>86894</v>
      </c>
      <c r="L75" s="59"/>
      <c r="N75" s="28">
        <v>86816</v>
      </c>
      <c r="O75" s="24"/>
    </row>
    <row r="76" spans="2:15" ht="16.5" thickTop="1" thickBot="1" x14ac:dyDescent="0.3">
      <c r="B76" s="4"/>
      <c r="C76" s="7" t="s">
        <v>115</v>
      </c>
      <c r="D76" s="4"/>
      <c r="E76" s="52">
        <v>-0.17450773093696312</v>
      </c>
      <c r="F76" s="60"/>
      <c r="G76" s="45"/>
      <c r="H76" s="52">
        <v>-0.39639405621446744</v>
      </c>
      <c r="I76" s="60"/>
      <c r="J76" s="44"/>
      <c r="K76" s="52">
        <v>-0.45405653323950917</v>
      </c>
      <c r="L76" s="59"/>
      <c r="N76" s="30">
        <v>-0.1443496087205062</v>
      </c>
      <c r="O76" s="24"/>
    </row>
    <row r="77" spans="2:15" ht="15.75" thickTop="1" x14ac:dyDescent="0.25">
      <c r="B77" s="9" t="s">
        <v>116</v>
      </c>
      <c r="C77" s="9" t="s">
        <v>117</v>
      </c>
      <c r="D77" s="4"/>
      <c r="E77" s="53">
        <v>0</v>
      </c>
      <c r="F77" s="60"/>
      <c r="G77" s="45"/>
      <c r="H77" s="53">
        <v>0</v>
      </c>
      <c r="I77" s="60"/>
      <c r="J77" s="44"/>
      <c r="K77" s="53">
        <v>0</v>
      </c>
      <c r="L77" s="59"/>
      <c r="N77" s="31">
        <v>0</v>
      </c>
      <c r="O77" s="24"/>
    </row>
    <row r="78" spans="2:15" x14ac:dyDescent="0.25">
      <c r="B78" s="9" t="s">
        <v>118</v>
      </c>
      <c r="C78" s="9" t="s">
        <v>119</v>
      </c>
      <c r="D78" s="4"/>
      <c r="E78" s="53">
        <v>112437</v>
      </c>
      <c r="F78" s="60"/>
      <c r="G78" s="45"/>
      <c r="H78" s="53">
        <v>102243</v>
      </c>
      <c r="I78" s="60"/>
      <c r="J78" s="44"/>
      <c r="K78" s="53">
        <v>86894</v>
      </c>
      <c r="L78" s="59"/>
      <c r="N78" s="31">
        <v>86816</v>
      </c>
      <c r="O78" s="24"/>
    </row>
    <row r="79" spans="2:15" x14ac:dyDescent="0.25">
      <c r="B79" s="9"/>
      <c r="C79" s="9" t="s">
        <v>120</v>
      </c>
      <c r="D79" s="4"/>
      <c r="E79" s="54">
        <v>112437</v>
      </c>
      <c r="F79" s="60"/>
      <c r="G79" s="45"/>
      <c r="H79" s="54">
        <v>102243</v>
      </c>
      <c r="I79" s="60"/>
      <c r="J79" s="44"/>
      <c r="K79" s="54">
        <v>86894</v>
      </c>
      <c r="L79" s="59"/>
      <c r="N79" s="32">
        <v>86816</v>
      </c>
      <c r="O79" s="24"/>
    </row>
    <row r="80" spans="2:15" ht="15.75" thickBot="1" x14ac:dyDescent="0.3">
      <c r="B80" s="7"/>
      <c r="C80" s="9"/>
      <c r="D80" s="4"/>
      <c r="E80" s="54"/>
      <c r="F80" s="60"/>
      <c r="G80" s="45"/>
      <c r="H80" s="55"/>
      <c r="I80" s="60"/>
      <c r="J80" s="44"/>
      <c r="K80" s="55"/>
      <c r="L80" s="59"/>
      <c r="N80" s="32"/>
      <c r="O80" s="24"/>
    </row>
    <row r="81" spans="2:15" x14ac:dyDescent="0.25">
      <c r="B81" s="10"/>
      <c r="C81" s="10"/>
      <c r="D81" s="10"/>
      <c r="E81" s="56"/>
      <c r="F81" s="64"/>
      <c r="G81" s="47"/>
      <c r="H81" s="56"/>
      <c r="I81" s="64"/>
      <c r="J81" s="47"/>
      <c r="K81" s="56"/>
      <c r="L81" s="59"/>
      <c r="N81" s="33"/>
      <c r="O81" s="34"/>
    </row>
    <row r="82" spans="2:15" x14ac:dyDescent="0.25">
      <c r="B82" s="8" t="s">
        <v>121</v>
      </c>
      <c r="C82" s="4"/>
      <c r="D82" s="4"/>
      <c r="E82" s="49"/>
      <c r="F82" s="59"/>
      <c r="G82" s="44"/>
      <c r="H82" s="49"/>
      <c r="I82" s="59"/>
      <c r="J82" s="44"/>
      <c r="K82" s="49"/>
      <c r="L82" s="59"/>
      <c r="N82" s="20"/>
      <c r="O82" s="22"/>
    </row>
    <row r="83" spans="2:15" x14ac:dyDescent="0.25">
      <c r="B83" s="7" t="s">
        <v>122</v>
      </c>
      <c r="C83" s="4"/>
      <c r="D83" s="4"/>
      <c r="E83" s="49"/>
      <c r="F83" s="59"/>
      <c r="G83" s="44"/>
      <c r="H83" s="49"/>
      <c r="I83" s="59"/>
      <c r="J83" s="44"/>
      <c r="K83" s="49"/>
      <c r="L83" s="59"/>
      <c r="N83" s="20"/>
      <c r="O83" s="22"/>
    </row>
    <row r="84" spans="2:15" x14ac:dyDescent="0.25">
      <c r="B84" s="4" t="s">
        <v>123</v>
      </c>
      <c r="C84" s="4" t="s">
        <v>124</v>
      </c>
      <c r="D84" s="4"/>
      <c r="E84" s="49">
        <v>171670</v>
      </c>
      <c r="F84" s="59"/>
      <c r="G84" s="44"/>
      <c r="H84" s="49">
        <v>182219</v>
      </c>
      <c r="I84" s="59"/>
      <c r="J84" s="44"/>
      <c r="K84" s="49">
        <v>177645</v>
      </c>
      <c r="L84" s="59"/>
      <c r="N84" s="20">
        <v>171231</v>
      </c>
      <c r="O84" s="22"/>
    </row>
    <row r="85" spans="2:15" x14ac:dyDescent="0.25">
      <c r="B85" s="4" t="s">
        <v>125</v>
      </c>
      <c r="C85" s="4" t="s">
        <v>126</v>
      </c>
      <c r="D85" s="4"/>
      <c r="E85" s="49">
        <v>-41062</v>
      </c>
      <c r="F85" s="59"/>
      <c r="G85" s="44"/>
      <c r="H85" s="49">
        <v>-56950</v>
      </c>
      <c r="I85" s="59"/>
      <c r="J85" s="44"/>
      <c r="K85" s="49">
        <v>-56920</v>
      </c>
      <c r="L85" s="59"/>
      <c r="N85" s="20">
        <v>-28129</v>
      </c>
      <c r="O85" s="22"/>
    </row>
    <row r="86" spans="2:15" x14ac:dyDescent="0.25">
      <c r="B86" s="7" t="s">
        <v>14</v>
      </c>
      <c r="C86" s="4"/>
      <c r="D86" s="4"/>
      <c r="E86" s="50">
        <v>130608</v>
      </c>
      <c r="F86" s="60"/>
      <c r="G86" s="45"/>
      <c r="H86" s="50">
        <v>125269</v>
      </c>
      <c r="I86" s="60"/>
      <c r="J86" s="45"/>
      <c r="K86" s="50">
        <v>120725</v>
      </c>
      <c r="L86" s="59"/>
      <c r="N86" s="23">
        <v>143102</v>
      </c>
      <c r="O86" s="24"/>
    </row>
    <row r="87" spans="2:15" ht="5.0999999999999996" customHeight="1" x14ac:dyDescent="0.25">
      <c r="B87" s="4"/>
      <c r="C87" s="4"/>
      <c r="D87" s="4"/>
      <c r="E87" s="49"/>
      <c r="F87" s="59"/>
      <c r="G87" s="44"/>
      <c r="H87" s="49"/>
      <c r="I87" s="59"/>
      <c r="J87" s="44"/>
      <c r="K87" s="49"/>
      <c r="L87" s="59"/>
      <c r="N87" s="20"/>
      <c r="O87" s="22"/>
    </row>
    <row r="88" spans="2:15" x14ac:dyDescent="0.25">
      <c r="B88" s="7" t="s">
        <v>127</v>
      </c>
      <c r="C88" s="4"/>
      <c r="D88" s="4"/>
      <c r="E88" s="49"/>
      <c r="F88" s="59"/>
      <c r="G88" s="44"/>
      <c r="H88" s="49"/>
      <c r="I88" s="59"/>
      <c r="J88" s="44"/>
      <c r="K88" s="49"/>
      <c r="L88" s="59"/>
      <c r="N88" s="20"/>
      <c r="O88" s="22"/>
    </row>
    <row r="89" spans="2:15" x14ac:dyDescent="0.25">
      <c r="B89" s="4" t="s">
        <v>128</v>
      </c>
      <c r="C89" s="4" t="s">
        <v>129</v>
      </c>
      <c r="D89" s="4"/>
      <c r="E89" s="49">
        <v>0</v>
      </c>
      <c r="F89" s="59"/>
      <c r="G89" s="44"/>
      <c r="H89" s="49">
        <v>0</v>
      </c>
      <c r="I89" s="59"/>
      <c r="J89" s="44"/>
      <c r="K89" s="49">
        <v>0</v>
      </c>
      <c r="L89" s="59"/>
      <c r="N89" s="20">
        <v>0</v>
      </c>
      <c r="O89" s="22"/>
    </row>
    <row r="90" spans="2:15" x14ac:dyDescent="0.25">
      <c r="B90" s="4" t="s">
        <v>130</v>
      </c>
      <c r="C90" s="4" t="s">
        <v>131</v>
      </c>
      <c r="D90" s="4"/>
      <c r="E90" s="49">
        <v>131890</v>
      </c>
      <c r="F90" s="59"/>
      <c r="G90" s="44"/>
      <c r="H90" s="49">
        <v>135847</v>
      </c>
      <c r="I90" s="59"/>
      <c r="J90" s="44"/>
      <c r="K90" s="49">
        <v>135846</v>
      </c>
      <c r="L90" s="59"/>
      <c r="N90" s="20">
        <v>128049</v>
      </c>
      <c r="O90" s="22"/>
    </row>
    <row r="91" spans="2:15" x14ac:dyDescent="0.25">
      <c r="B91" s="7" t="s">
        <v>14</v>
      </c>
      <c r="C91" s="4"/>
      <c r="D91" s="4"/>
      <c r="E91" s="50">
        <v>131890</v>
      </c>
      <c r="F91" s="60"/>
      <c r="G91" s="45"/>
      <c r="H91" s="50">
        <v>135847</v>
      </c>
      <c r="I91" s="60"/>
      <c r="J91" s="45"/>
      <c r="K91" s="50">
        <v>135846</v>
      </c>
      <c r="L91" s="59"/>
      <c r="N91" s="23">
        <v>128049</v>
      </c>
      <c r="O91" s="24"/>
    </row>
    <row r="92" spans="2:15" ht="5.0999999999999996" customHeight="1" x14ac:dyDescent="0.25">
      <c r="B92" s="4"/>
      <c r="C92" s="4"/>
      <c r="D92" s="4"/>
      <c r="E92" s="49"/>
      <c r="F92" s="59"/>
      <c r="G92" s="44"/>
      <c r="H92" s="49"/>
      <c r="I92" s="59"/>
      <c r="J92" s="44"/>
      <c r="K92" s="49"/>
      <c r="L92" s="59"/>
      <c r="N92" s="20"/>
      <c r="O92" s="22"/>
    </row>
    <row r="93" spans="2:15" x14ac:dyDescent="0.25">
      <c r="B93" s="7" t="s">
        <v>132</v>
      </c>
      <c r="C93" s="4"/>
      <c r="D93" s="4"/>
      <c r="E93" s="49"/>
      <c r="F93" s="59"/>
      <c r="G93" s="44"/>
      <c r="H93" s="49"/>
      <c r="I93" s="59"/>
      <c r="J93" s="44"/>
      <c r="K93" s="49"/>
      <c r="L93" s="59"/>
      <c r="N93" s="20"/>
      <c r="O93" s="22"/>
    </row>
    <row r="94" spans="2:15" x14ac:dyDescent="0.25">
      <c r="B94" s="4" t="s">
        <v>133</v>
      </c>
      <c r="C94" s="4" t="s">
        <v>134</v>
      </c>
      <c r="D94" s="4"/>
      <c r="E94" s="49">
        <v>70721</v>
      </c>
      <c r="F94" s="59"/>
      <c r="G94" s="44"/>
      <c r="H94" s="49">
        <v>73527</v>
      </c>
      <c r="I94" s="59"/>
      <c r="J94" s="44"/>
      <c r="K94" s="49">
        <v>88237</v>
      </c>
      <c r="L94" s="59"/>
      <c r="N94" s="20">
        <v>74304</v>
      </c>
      <c r="O94" s="22"/>
    </row>
    <row r="95" spans="2:15" x14ac:dyDescent="0.25">
      <c r="B95" s="4" t="s">
        <v>135</v>
      </c>
      <c r="C95" s="4" t="s">
        <v>136</v>
      </c>
      <c r="D95" s="4"/>
      <c r="E95" s="49">
        <v>9558</v>
      </c>
      <c r="F95" s="59"/>
      <c r="G95" s="44"/>
      <c r="H95" s="49">
        <v>9944</v>
      </c>
      <c r="I95" s="59"/>
      <c r="J95" s="44"/>
      <c r="K95" s="49">
        <v>11600</v>
      </c>
      <c r="L95" s="59"/>
      <c r="N95" s="20">
        <v>11833</v>
      </c>
      <c r="O95" s="22"/>
    </row>
    <row r="96" spans="2:15" x14ac:dyDescent="0.25">
      <c r="B96" s="7" t="s">
        <v>14</v>
      </c>
      <c r="C96" s="4"/>
      <c r="D96" s="4"/>
      <c r="E96" s="50">
        <v>80279</v>
      </c>
      <c r="F96" s="60"/>
      <c r="G96" s="45"/>
      <c r="H96" s="50">
        <v>83471</v>
      </c>
      <c r="I96" s="60"/>
      <c r="J96" s="45"/>
      <c r="K96" s="50">
        <v>99837</v>
      </c>
      <c r="L96" s="59"/>
      <c r="N96" s="23">
        <v>86137</v>
      </c>
      <c r="O96" s="24"/>
    </row>
    <row r="97" spans="2:15" ht="5.0999999999999996" customHeight="1" x14ac:dyDescent="0.25">
      <c r="B97" s="7"/>
      <c r="C97" s="4"/>
      <c r="D97" s="4"/>
      <c r="E97" s="49"/>
      <c r="F97" s="59"/>
      <c r="G97" s="44"/>
      <c r="H97" s="49"/>
      <c r="I97" s="59"/>
      <c r="J97" s="44"/>
      <c r="K97" s="49"/>
      <c r="L97" s="59"/>
      <c r="N97" s="20"/>
      <c r="O97" s="22"/>
    </row>
    <row r="98" spans="2:15" x14ac:dyDescent="0.25">
      <c r="B98" s="7" t="s">
        <v>137</v>
      </c>
      <c r="C98" s="4"/>
      <c r="D98" s="4"/>
      <c r="E98" s="49"/>
      <c r="F98" s="59"/>
      <c r="G98" s="44"/>
      <c r="H98" s="49"/>
      <c r="I98" s="59"/>
      <c r="J98" s="44"/>
      <c r="K98" s="49"/>
      <c r="L98" s="59"/>
      <c r="N98" s="20"/>
      <c r="O98" s="22"/>
    </row>
    <row r="99" spans="2:15" x14ac:dyDescent="0.25">
      <c r="B99" s="4"/>
      <c r="C99" s="4" t="s">
        <v>111</v>
      </c>
      <c r="D99" s="4"/>
      <c r="E99" s="49">
        <v>130608</v>
      </c>
      <c r="F99" s="59"/>
      <c r="G99" s="44"/>
      <c r="H99" s="49">
        <v>125269</v>
      </c>
      <c r="I99" s="59"/>
      <c r="J99" s="44"/>
      <c r="K99" s="49">
        <v>120725</v>
      </c>
      <c r="L99" s="59"/>
      <c r="N99" s="20">
        <v>143102</v>
      </c>
      <c r="O99" s="22"/>
    </row>
    <row r="100" spans="2:15" x14ac:dyDescent="0.25">
      <c r="B100" s="4"/>
      <c r="C100" s="4" t="s">
        <v>112</v>
      </c>
      <c r="D100" s="4"/>
      <c r="E100" s="49">
        <v>51611</v>
      </c>
      <c r="F100" s="59"/>
      <c r="G100" s="44"/>
      <c r="H100" s="49">
        <v>52376</v>
      </c>
      <c r="I100" s="59"/>
      <c r="J100" s="44"/>
      <c r="K100" s="49">
        <v>36009</v>
      </c>
      <c r="L100" s="59"/>
      <c r="N100" s="20">
        <v>41912</v>
      </c>
      <c r="O100" s="22"/>
    </row>
    <row r="101" spans="2:15" ht="15.75" thickBot="1" x14ac:dyDescent="0.3">
      <c r="B101" s="4" t="s">
        <v>138</v>
      </c>
      <c r="C101" s="7" t="s">
        <v>139</v>
      </c>
      <c r="D101" s="4"/>
      <c r="E101" s="51">
        <v>182219</v>
      </c>
      <c r="F101" s="60"/>
      <c r="G101" s="45"/>
      <c r="H101" s="51">
        <v>177645</v>
      </c>
      <c r="I101" s="60"/>
      <c r="J101" s="45"/>
      <c r="K101" s="51">
        <v>156734</v>
      </c>
      <c r="L101" s="59"/>
      <c r="N101" s="28">
        <v>185014</v>
      </c>
      <c r="O101" s="24"/>
    </row>
    <row r="102" spans="2:15" ht="16.5" thickTop="1" thickBot="1" x14ac:dyDescent="0.3">
      <c r="B102" s="4"/>
      <c r="C102" s="4"/>
      <c r="D102" s="4"/>
      <c r="E102" s="49"/>
      <c r="F102" s="59"/>
      <c r="G102" s="44"/>
      <c r="H102" s="49"/>
      <c r="I102" s="59"/>
      <c r="J102" s="44"/>
      <c r="K102" s="49"/>
      <c r="L102" s="59"/>
      <c r="N102" s="20"/>
      <c r="O102" s="22"/>
    </row>
    <row r="103" spans="2:15" x14ac:dyDescent="0.25">
      <c r="B103" s="10"/>
      <c r="C103" s="10"/>
      <c r="D103" s="10"/>
      <c r="E103" s="56"/>
      <c r="F103" s="64"/>
      <c r="G103" s="47"/>
      <c r="H103" s="56"/>
      <c r="I103" s="64"/>
      <c r="J103" s="47"/>
      <c r="K103" s="56"/>
      <c r="L103" s="59"/>
      <c r="N103" s="33"/>
      <c r="O103" s="34"/>
    </row>
    <row r="104" spans="2:15" x14ac:dyDescent="0.25">
      <c r="B104" s="8" t="s">
        <v>140</v>
      </c>
      <c r="C104" s="4"/>
      <c r="D104" s="4"/>
      <c r="E104" s="57"/>
      <c r="F104" s="65"/>
      <c r="G104" s="48"/>
      <c r="H104" s="57"/>
      <c r="I104" s="65"/>
      <c r="J104" s="48"/>
      <c r="K104" s="57"/>
      <c r="L104" s="59"/>
      <c r="N104" s="35"/>
      <c r="O104" s="36"/>
    </row>
    <row r="105" spans="2:15" x14ac:dyDescent="0.25">
      <c r="B105" s="7" t="s">
        <v>141</v>
      </c>
      <c r="C105" s="4"/>
      <c r="D105" s="4"/>
      <c r="E105" s="49"/>
      <c r="F105" s="59"/>
      <c r="G105" s="44"/>
      <c r="H105" s="49"/>
      <c r="I105" s="59"/>
      <c r="J105" s="44"/>
      <c r="K105" s="49"/>
      <c r="L105" s="59"/>
      <c r="N105" s="20"/>
      <c r="O105" s="22"/>
    </row>
    <row r="106" spans="2:15" ht="12.75" customHeight="1" x14ac:dyDescent="0.25">
      <c r="B106" s="4" t="s">
        <v>142</v>
      </c>
      <c r="C106" s="4" t="s">
        <v>143</v>
      </c>
      <c r="D106" s="4"/>
      <c r="E106" s="49">
        <v>0</v>
      </c>
      <c r="F106" s="59"/>
      <c r="G106" s="44"/>
      <c r="H106" s="49">
        <v>0</v>
      </c>
      <c r="I106" s="59"/>
      <c r="J106" s="44"/>
      <c r="K106" s="49">
        <v>0</v>
      </c>
      <c r="L106" s="59"/>
      <c r="N106" s="20">
        <v>0</v>
      </c>
      <c r="O106" s="22"/>
    </row>
    <row r="107" spans="2:15" x14ac:dyDescent="0.25">
      <c r="B107" s="4" t="s">
        <v>144</v>
      </c>
      <c r="C107" s="4" t="s">
        <v>145</v>
      </c>
      <c r="D107" s="4"/>
      <c r="E107" s="49">
        <v>0</v>
      </c>
      <c r="F107" s="59"/>
      <c r="G107" s="44"/>
      <c r="H107" s="49">
        <v>0</v>
      </c>
      <c r="I107" s="59"/>
      <c r="J107" s="44"/>
      <c r="K107" s="49">
        <v>0</v>
      </c>
      <c r="L107" s="59"/>
      <c r="N107" s="20">
        <v>0</v>
      </c>
      <c r="O107" s="22"/>
    </row>
    <row r="108" spans="2:15" x14ac:dyDescent="0.25">
      <c r="B108" s="7" t="s">
        <v>14</v>
      </c>
      <c r="C108" s="4"/>
      <c r="D108" s="4"/>
      <c r="E108" s="50">
        <v>0</v>
      </c>
      <c r="F108" s="60"/>
      <c r="G108" s="45"/>
      <c r="H108" s="50">
        <v>0</v>
      </c>
      <c r="I108" s="60"/>
      <c r="J108" s="45"/>
      <c r="K108" s="50">
        <v>0</v>
      </c>
      <c r="L108" s="59"/>
      <c r="N108" s="23">
        <v>0</v>
      </c>
      <c r="O108" s="24"/>
    </row>
    <row r="109" spans="2:15" ht="5.0999999999999996" customHeight="1" x14ac:dyDescent="0.25">
      <c r="B109" s="7"/>
      <c r="C109" s="4"/>
      <c r="D109" s="4"/>
      <c r="E109" s="55"/>
      <c r="F109" s="60"/>
      <c r="G109" s="45"/>
      <c r="H109" s="55"/>
      <c r="I109" s="60"/>
      <c r="J109" s="45"/>
      <c r="K109" s="55"/>
      <c r="L109" s="59"/>
      <c r="N109" s="35"/>
      <c r="O109" s="24"/>
    </row>
    <row r="110" spans="2:15" x14ac:dyDescent="0.25">
      <c r="B110" s="7" t="s">
        <v>146</v>
      </c>
      <c r="C110" s="4"/>
      <c r="D110" s="4"/>
      <c r="E110" s="49"/>
      <c r="F110" s="59"/>
      <c r="G110" s="44"/>
      <c r="H110" s="49"/>
      <c r="I110" s="59"/>
      <c r="J110" s="44"/>
      <c r="K110" s="49"/>
      <c r="L110" s="59"/>
      <c r="N110" s="20"/>
      <c r="O110" s="22"/>
    </row>
    <row r="111" spans="2:15" x14ac:dyDescent="0.25">
      <c r="B111" s="4" t="s">
        <v>147</v>
      </c>
      <c r="C111" s="4" t="s">
        <v>148</v>
      </c>
      <c r="D111" s="4"/>
      <c r="E111" s="49">
        <v>0</v>
      </c>
      <c r="F111" s="59"/>
      <c r="G111" s="44"/>
      <c r="H111" s="49">
        <v>0</v>
      </c>
      <c r="I111" s="59"/>
      <c r="J111" s="44"/>
      <c r="K111" s="49">
        <v>0</v>
      </c>
      <c r="L111" s="59"/>
      <c r="N111" s="20">
        <v>0</v>
      </c>
      <c r="O111" s="22"/>
    </row>
    <row r="112" spans="2:15" x14ac:dyDescent="0.25">
      <c r="B112" s="4" t="s">
        <v>149</v>
      </c>
      <c r="C112" s="4" t="s">
        <v>150</v>
      </c>
      <c r="D112" s="4"/>
      <c r="E112" s="49">
        <v>0</v>
      </c>
      <c r="F112" s="59"/>
      <c r="G112" s="44"/>
      <c r="H112" s="49">
        <v>0</v>
      </c>
      <c r="I112" s="59"/>
      <c r="J112" s="44"/>
      <c r="K112" s="49">
        <v>0</v>
      </c>
      <c r="L112" s="59"/>
      <c r="N112" s="20">
        <v>0</v>
      </c>
      <c r="O112" s="22"/>
    </row>
    <row r="113" spans="2:15" x14ac:dyDescent="0.25">
      <c r="B113" s="4" t="s">
        <v>151</v>
      </c>
      <c r="C113" s="4" t="s">
        <v>108</v>
      </c>
      <c r="D113" s="4"/>
      <c r="E113" s="49">
        <v>41062</v>
      </c>
      <c r="F113" s="59"/>
      <c r="G113" s="44"/>
      <c r="H113" s="49">
        <v>56950</v>
      </c>
      <c r="I113" s="59"/>
      <c r="J113" s="44"/>
      <c r="K113" s="49">
        <v>56920</v>
      </c>
      <c r="L113" s="59"/>
      <c r="N113" s="20">
        <v>28129</v>
      </c>
      <c r="O113" s="22"/>
    </row>
    <row r="114" spans="2:15" x14ac:dyDescent="0.25">
      <c r="B114" s="7" t="s">
        <v>14</v>
      </c>
      <c r="C114" s="4"/>
      <c r="D114" s="4"/>
      <c r="E114" s="50">
        <v>41062</v>
      </c>
      <c r="F114" s="60"/>
      <c r="G114" s="45"/>
      <c r="H114" s="50">
        <v>56950</v>
      </c>
      <c r="I114" s="60"/>
      <c r="J114" s="45"/>
      <c r="K114" s="50">
        <v>56920</v>
      </c>
      <c r="L114" s="59"/>
      <c r="N114" s="23">
        <v>28129</v>
      </c>
      <c r="O114" s="24"/>
    </row>
    <row r="115" spans="2:15" ht="5.0999999999999996" customHeight="1" x14ac:dyDescent="0.25">
      <c r="B115" s="4"/>
      <c r="C115" s="4"/>
      <c r="D115" s="4"/>
      <c r="E115" s="49"/>
      <c r="F115" s="59"/>
      <c r="G115" s="44"/>
      <c r="H115" s="49"/>
      <c r="I115" s="59"/>
      <c r="J115" s="44"/>
      <c r="K115" s="49"/>
      <c r="L115" s="59"/>
      <c r="N115" s="20"/>
      <c r="O115" s="22"/>
    </row>
    <row r="116" spans="2:15" x14ac:dyDescent="0.25">
      <c r="B116" s="7" t="s">
        <v>152</v>
      </c>
      <c r="C116" s="4"/>
      <c r="D116" s="4"/>
      <c r="E116" s="49"/>
      <c r="F116" s="59"/>
      <c r="G116" s="44"/>
      <c r="H116" s="49"/>
      <c r="I116" s="59"/>
      <c r="J116" s="44"/>
      <c r="K116" s="49"/>
      <c r="L116" s="59"/>
      <c r="N116" s="20"/>
      <c r="O116" s="22"/>
    </row>
    <row r="117" spans="2:15" x14ac:dyDescent="0.25">
      <c r="B117" s="4" t="s">
        <v>153</v>
      </c>
      <c r="C117" s="4" t="s">
        <v>154</v>
      </c>
      <c r="D117" s="4"/>
      <c r="E117" s="49">
        <v>0</v>
      </c>
      <c r="F117" s="59"/>
      <c r="G117" s="44"/>
      <c r="H117" s="49">
        <v>0</v>
      </c>
      <c r="I117" s="59"/>
      <c r="J117" s="44"/>
      <c r="K117" s="49">
        <v>0</v>
      </c>
      <c r="L117" s="59"/>
      <c r="N117" s="20">
        <v>0</v>
      </c>
      <c r="O117" s="22"/>
    </row>
    <row r="118" spans="2:15" x14ac:dyDescent="0.25">
      <c r="B118" s="4" t="s">
        <v>155</v>
      </c>
      <c r="C118" s="4" t="s">
        <v>156</v>
      </c>
      <c r="D118" s="4"/>
      <c r="E118" s="49">
        <v>29700</v>
      </c>
      <c r="F118" s="59"/>
      <c r="G118" s="44"/>
      <c r="H118" s="49">
        <v>56950</v>
      </c>
      <c r="I118" s="59"/>
      <c r="J118" s="44"/>
      <c r="K118" s="49">
        <v>40000</v>
      </c>
      <c r="L118" s="59"/>
      <c r="N118" s="20">
        <v>28129</v>
      </c>
      <c r="O118" s="22"/>
    </row>
    <row r="119" spans="2:15" x14ac:dyDescent="0.25">
      <c r="B119" s="4" t="s">
        <v>157</v>
      </c>
      <c r="C119" s="4" t="s">
        <v>158</v>
      </c>
      <c r="D119" s="4"/>
      <c r="E119" s="49">
        <v>11362</v>
      </c>
      <c r="F119" s="59"/>
      <c r="G119" s="44"/>
      <c r="H119" s="49">
        <v>0</v>
      </c>
      <c r="I119" s="59"/>
      <c r="J119" s="44"/>
      <c r="K119" s="49">
        <v>16920</v>
      </c>
      <c r="L119" s="59"/>
      <c r="N119" s="20">
        <v>0</v>
      </c>
      <c r="O119" s="22"/>
    </row>
    <row r="120" spans="2:15" x14ac:dyDescent="0.25">
      <c r="B120" s="4" t="s">
        <v>159</v>
      </c>
      <c r="C120" s="4" t="s">
        <v>160</v>
      </c>
      <c r="D120" s="4"/>
      <c r="E120" s="49">
        <v>0</v>
      </c>
      <c r="F120" s="59"/>
      <c r="G120" s="44"/>
      <c r="H120" s="49">
        <v>0</v>
      </c>
      <c r="I120" s="59"/>
      <c r="J120" s="44"/>
      <c r="K120" s="49">
        <v>0</v>
      </c>
      <c r="L120" s="59"/>
      <c r="N120" s="20">
        <v>0</v>
      </c>
      <c r="O120" s="22"/>
    </row>
    <row r="121" spans="2:15" x14ac:dyDescent="0.25">
      <c r="B121" s="7" t="s">
        <v>14</v>
      </c>
      <c r="C121" s="4"/>
      <c r="D121" s="4"/>
      <c r="E121" s="50">
        <v>41062</v>
      </c>
      <c r="F121" s="60"/>
      <c r="G121" s="45"/>
      <c r="H121" s="50">
        <v>56950</v>
      </c>
      <c r="I121" s="60"/>
      <c r="J121" s="45"/>
      <c r="K121" s="50">
        <v>56920</v>
      </c>
      <c r="L121" s="59"/>
      <c r="N121" s="23">
        <v>28129</v>
      </c>
      <c r="O121" s="24"/>
    </row>
    <row r="122" spans="2:15" ht="5.0999999999999996" customHeight="1" x14ac:dyDescent="0.25">
      <c r="B122" s="4"/>
      <c r="C122" s="4"/>
      <c r="D122" s="4"/>
      <c r="E122" s="49"/>
      <c r="F122" s="59"/>
      <c r="G122" s="44"/>
      <c r="H122" s="49"/>
      <c r="I122" s="59"/>
      <c r="J122" s="44"/>
      <c r="K122" s="49"/>
      <c r="L122" s="59"/>
      <c r="N122" s="20"/>
      <c r="O122" s="22"/>
    </row>
    <row r="123" spans="2:15" x14ac:dyDescent="0.25">
      <c r="B123" s="7" t="s">
        <v>161</v>
      </c>
      <c r="C123" s="4"/>
      <c r="D123" s="4"/>
      <c r="E123" s="49"/>
      <c r="F123" s="59"/>
      <c r="G123" s="44"/>
      <c r="H123" s="49"/>
      <c r="I123" s="59"/>
      <c r="J123" s="44"/>
      <c r="K123" s="49"/>
      <c r="L123" s="59"/>
      <c r="N123" s="20"/>
      <c r="O123" s="22"/>
    </row>
    <row r="124" spans="2:15" x14ac:dyDescent="0.25">
      <c r="B124" s="4"/>
      <c r="C124" s="4" t="s">
        <v>111</v>
      </c>
      <c r="D124" s="4"/>
      <c r="E124" s="49">
        <v>0</v>
      </c>
      <c r="F124" s="59"/>
      <c r="G124" s="44"/>
      <c r="H124" s="49">
        <v>0</v>
      </c>
      <c r="I124" s="59"/>
      <c r="J124" s="44"/>
      <c r="K124" s="49">
        <v>0</v>
      </c>
      <c r="L124" s="59"/>
      <c r="N124" s="20">
        <v>0</v>
      </c>
      <c r="O124" s="22"/>
    </row>
    <row r="125" spans="2:15" x14ac:dyDescent="0.25">
      <c r="B125" s="4"/>
      <c r="C125" s="4" t="s">
        <v>112</v>
      </c>
      <c r="D125" s="4"/>
      <c r="E125" s="49">
        <v>0</v>
      </c>
      <c r="F125" s="59"/>
      <c r="G125" s="44"/>
      <c r="H125" s="49">
        <v>0</v>
      </c>
      <c r="I125" s="59"/>
      <c r="J125" s="44"/>
      <c r="K125" s="49">
        <v>0</v>
      </c>
      <c r="L125" s="59"/>
      <c r="N125" s="20">
        <v>0</v>
      </c>
      <c r="O125" s="22"/>
    </row>
    <row r="126" spans="2:15" ht="15.75" thickBot="1" x14ac:dyDescent="0.3">
      <c r="B126" s="4" t="s">
        <v>162</v>
      </c>
      <c r="C126" s="7" t="s">
        <v>120</v>
      </c>
      <c r="D126" s="4"/>
      <c r="E126" s="51">
        <v>0</v>
      </c>
      <c r="F126" s="60"/>
      <c r="G126" s="45"/>
      <c r="H126" s="51">
        <v>0</v>
      </c>
      <c r="I126" s="60"/>
      <c r="J126" s="45"/>
      <c r="K126" s="51">
        <v>0</v>
      </c>
      <c r="L126" s="59"/>
      <c r="N126" s="28">
        <v>0</v>
      </c>
      <c r="O126" s="24"/>
    </row>
    <row r="127" spans="2:15" ht="15.75" thickTop="1" x14ac:dyDescent="0.25">
      <c r="B127" s="4"/>
      <c r="C127" s="4"/>
      <c r="D127" s="4"/>
      <c r="E127" s="49"/>
      <c r="F127" s="59"/>
      <c r="G127" s="44"/>
      <c r="H127" s="49"/>
      <c r="I127" s="59"/>
      <c r="J127" s="44"/>
      <c r="K127" s="49"/>
      <c r="L127" s="59"/>
      <c r="N127" s="17"/>
      <c r="O127" s="18"/>
    </row>
    <row r="128" spans="2:15" x14ac:dyDescent="0.25">
      <c r="B128" s="9" t="s">
        <v>163</v>
      </c>
      <c r="C128" s="9" t="s">
        <v>143</v>
      </c>
      <c r="D128" s="4"/>
      <c r="E128" s="53">
        <v>0</v>
      </c>
      <c r="F128" s="59"/>
      <c r="G128" s="44"/>
      <c r="H128" s="53">
        <v>0</v>
      </c>
      <c r="I128" s="59"/>
      <c r="J128" s="44"/>
      <c r="K128" s="53">
        <v>0</v>
      </c>
      <c r="L128" s="59"/>
      <c r="N128" s="31">
        <v>0</v>
      </c>
      <c r="O128" s="18"/>
    </row>
    <row r="129" spans="2:15" x14ac:dyDescent="0.25">
      <c r="B129" s="9" t="s">
        <v>164</v>
      </c>
      <c r="C129" s="9" t="s">
        <v>165</v>
      </c>
      <c r="D129" s="4"/>
      <c r="E129" s="53">
        <v>0</v>
      </c>
      <c r="F129" s="59"/>
      <c r="G129" s="44"/>
      <c r="H129" s="53">
        <v>0</v>
      </c>
      <c r="I129" s="59"/>
      <c r="J129" s="44"/>
      <c r="K129" s="53">
        <v>0</v>
      </c>
      <c r="L129" s="59"/>
      <c r="N129" s="31">
        <v>0</v>
      </c>
      <c r="O129" s="18"/>
    </row>
    <row r="130" spans="2:15" x14ac:dyDescent="0.25">
      <c r="B130" s="4"/>
      <c r="C130" s="9" t="s">
        <v>120</v>
      </c>
      <c r="D130" s="4"/>
      <c r="E130" s="54">
        <v>0</v>
      </c>
      <c r="F130" s="59"/>
      <c r="G130" s="44"/>
      <c r="H130" s="54">
        <v>0</v>
      </c>
      <c r="I130" s="59"/>
      <c r="J130" s="44"/>
      <c r="K130" s="54">
        <v>0</v>
      </c>
      <c r="L130" s="59"/>
      <c r="N130" s="37">
        <v>0</v>
      </c>
      <c r="O130" s="18"/>
    </row>
    <row r="131" spans="2:15" x14ac:dyDescent="0.25">
      <c r="F131" s="66"/>
      <c r="I131" s="66"/>
      <c r="K131" s="66"/>
      <c r="L131" s="66"/>
    </row>
    <row r="132" spans="2:15" x14ac:dyDescent="0.25">
      <c r="F132" s="66"/>
      <c r="I132" s="66"/>
      <c r="K132" s="66"/>
      <c r="L132" s="66"/>
    </row>
    <row r="133" spans="2:15" x14ac:dyDescent="0.25">
      <c r="I133" s="66"/>
      <c r="K133" s="66"/>
      <c r="L133" s="66"/>
    </row>
  </sheetData>
  <mergeCells count="6">
    <mergeCell ref="E3:F3"/>
    <mergeCell ref="H3:I3"/>
    <mergeCell ref="K3:L3"/>
    <mergeCell ref="E4:F4"/>
    <mergeCell ref="H4:I4"/>
    <mergeCell ref="K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 Business Manager</dc:creator>
  <cp:lastModifiedBy>School Business Manager</cp:lastModifiedBy>
  <dcterms:created xsi:type="dcterms:W3CDTF">2026-04-14T16:15:37Z</dcterms:created>
  <dcterms:modified xsi:type="dcterms:W3CDTF">2026-04-15T08:59:22Z</dcterms:modified>
</cp:coreProperties>
</file>